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C1085E64-5EC0-4C48-9A60-E69A97BCAEE2}" xr6:coauthVersionLast="47" xr6:coauthVersionMax="47" xr10:uidLastSave="{00000000-0000-0000-0000-000000000000}"/>
  <workbookProtection workbookAlgorithmName="SHA-512" workbookHashValue="+qqrzkxsbH1MC60T1guAq3Cyw4B8UUzMrQB4J8OJ01p3IZGTglhxcMIYfBLDsi3iEJhLG5GWZY/UI+0ppCOo8g==" workbookSaltValue="JQRnHjNbJgUwSh7dBWBCSw==" workbookSpinCount="100000" lockStructure="1"/>
  <bookViews>
    <workbookView xWindow="-108" yWindow="-108" windowWidth="23256" windowHeight="12576" tabRatio="940" firstSheet="2" activeTab="4" xr2:uid="{00000000-000D-0000-FFFF-FFFF00000000}"/>
  </bookViews>
  <sheets>
    <sheet name="Cover Page" sheetId="16" r:id="rId1"/>
    <sheet name="General &gt;&gt;" sheetId="21" r:id="rId2"/>
    <sheet name="Overview" sheetId="1" r:id="rId3"/>
    <sheet name="Company Information" sheetId="2" r:id="rId4"/>
    <sheet name="Contract Information" sheetId="25" r:id="rId5"/>
    <sheet name="ICV Dashboard" sheetId="3" r:id="rId6"/>
    <sheet name="Formula Components &gt;&gt;" sheetId="22" r:id="rId7"/>
    <sheet name="A1. Goods" sheetId="4" r:id="rId8"/>
    <sheet name="A2. Services" sheetId="15" r:id="rId9"/>
    <sheet name="B. Workforce Training" sheetId="5" r:id="rId10"/>
    <sheet name="C. Supplier Development" sheetId="6" r:id="rId11"/>
    <sheet name="D. Investment in Fixed Assets" sheetId="7" r:id="rId12"/>
    <sheet name="Commodity Guidance" sheetId="27" state="hidden" r:id="rId13"/>
    <sheet name="Lists - Hidden" sheetId="13" state="hidden" r:id="rId14"/>
  </sheets>
  <externalReferences>
    <externalReference r:id="rId15"/>
  </externalReferences>
  <definedNames>
    <definedName name="ActDate1">'Lists - Hidden'!$Q$1:INDEX('Lists - Hidden'!$Q:$Q, MATCH(1E+99,'Lists - Hidden'!$Q:$Q))</definedName>
    <definedName name="ActDate2">'Lists - Hidden'!$R$1:INDEX('Lists - Hidden'!$R:$R, MATCH(1E+99,'Lists - Hidden'!$R:$R))</definedName>
    <definedName name="AirTransportationServices">'Commodity Guidance'!$S$42:$S$43</definedName>
    <definedName name="AirTreatment">'Commodity Guidance'!$M$32:$M$33</definedName>
    <definedName name="ArchitectureEngineering">'Commodity Guidance'!$G$24:$G$26</definedName>
    <definedName name="BusinessandCommunicationTechnologyEquipment">'Lists - Hidden'!$D$5:$D$8</definedName>
    <definedName name="CivilEngineering">'Commodity Guidance'!$G$29:$G$41</definedName>
    <definedName name="CleaningandCateringServices">'Commodity Guidance'!$I$24:$I$26</definedName>
    <definedName name="Collective">'Lists - Hidden'!$D$17:$D$19</definedName>
    <definedName name="Com.name" localSheetId="12">'[1]Company Information'!$E$8:$E$8</definedName>
    <definedName name="Com.name">'Company Information'!$E$8:$E$8</definedName>
    <definedName name="CompletionandWorkoverServices">'Commodity Guidance'!$E$32:$E$47</definedName>
    <definedName name="ComponentsandSupplies">'Lists - Hidden'!$E$5:$E$8</definedName>
    <definedName name="ConstructionandTransportationandFacilityEquipment">'Lists - Hidden'!$L$5:$L$8</definedName>
    <definedName name="ConsultancyandTraining">'Commodity Guidance'!$Q$10:$Q$13</definedName>
    <definedName name="CR" localSheetId="12">'[1]Company Information'!$E$9:$E$9</definedName>
    <definedName name="CR">'Company Information'!$E$9:$E$9</definedName>
    <definedName name="Days" localSheetId="12">'[1]Lists - Hidden'!$O$1:INDEX('[1]Lists - Hidden'!$O$1:$O$31, DAY(DATE('[1]Lists - Hidden'!$O$1, MATCH('[1]Company Information'!$F$14, Months, 0)+1, 1)-1)+IF(AND(MONTH(DATE('[1]Company Information'!$E$14,2,29))=2,'[1]Company Information'!$F$14='[1]Lists - Hidden'!$P$2)=TRUE,1,0))</definedName>
    <definedName name="Days">'[1]Lists - Hidden'!$O$1:INDEX('[1]Lists - Hidden'!$O$1:$O$31, DAY(DATE('[1]Lists - Hidden'!$O$1, MATCH('[1]Company Information'!$F$14, Months, 0)+1, 1)-1)+IF(AND(MONTH(DATE('[1]Company Information'!$E$14,2,29))=2,'[1]Company Information'!$F$14='[1]Lists - Hidden'!$P$2)=TRUE,1,0))</definedName>
    <definedName name="DefenseSecurityandSafetyEquipment">'Lists - Hidden'!$F$5</definedName>
    <definedName name="DrillingandCompletion">'Commodity Guidance'!$E$10:$E$13</definedName>
    <definedName name="ElectricalEngineering">'Commodity Guidance'!$G$44:$G$50</definedName>
    <definedName name="EngineeringandConstruction">'Commodity Guidance'!$G$10:$G$16</definedName>
    <definedName name="EngineeringSurveyandStudy">'Commodity Guidance'!$G$81:$G$87</definedName>
    <definedName name="EquipmentManufacturer">'Commodity Guidance'!$W$39:$W$57</definedName>
    <definedName name="FacilityManagementServices">'Commodity Guidance'!$I$29:$I$33</definedName>
    <definedName name="FieldAssetsMaintenance">'Commodity Guidance'!$U$45:$U$56</definedName>
    <definedName name="FieldOperation">'Commodity Guidance'!$U$24:$U$33</definedName>
    <definedName name="FoodandCleaningandServiceIndustryEquipment">'Lists - Hidden'!$G$5:$G$7</definedName>
    <definedName name="GeneralConsultancy">'Commodity Guidance'!$Q$42:$Q$45</definedName>
    <definedName name="GeneralServices">'Commodity Guidance'!$I$10:$I$19</definedName>
    <definedName name="GeneralTrader">'Commodity Guidance'!$I$36:$I$46</definedName>
    <definedName name="GeneralTraining">'Commodity Guidance'!$Q$24:$Q$28</definedName>
    <definedName name="GeosciencesandReservoir">'Commodity Guidance'!$K$10:$K$12</definedName>
    <definedName name="GoodsManufacturer">'Commodity Guidance'!$W$24:$W$36</definedName>
    <definedName name="HealthandInsurance">'Commodity Guidance'!$I$49:$I$50</definedName>
    <definedName name="HealthandSafetyandEnvironment">'Commodity Guidance'!$M$10:$M$15</definedName>
    <definedName name="Individuals">'Lists - Hidden'!$E$17:$E$19</definedName>
    <definedName name="IndustrialEquipmentandTools">'Lists - Hidden'!$H$5:$H$10</definedName>
    <definedName name="InformationTechnology">'Commodity Guidance'!$O$10:$O$11</definedName>
    <definedName name="InspectionandTesting">'Commodity Guidance'!$U$36:$U$42</definedName>
    <definedName name="InstrumentationEngineering">'Commodity Guidance'!$G$53:$G$58</definedName>
    <definedName name="IntegratedProjctManagement">'Commodity Guidance'!$G$90:$G$92</definedName>
    <definedName name="ITHardwareService">'Commodity Guidance'!$O$24:$O$25</definedName>
    <definedName name="ITSoftwareServices">'Commodity Guidance'!$O$28:$O$33</definedName>
    <definedName name="LaboratoryServices">'Commodity Guidance'!$M$42:$M$46</definedName>
    <definedName name="LabourSupply">'Commodity Guidance'!$I$53</definedName>
    <definedName name="LandTransportationServices">'Commodity Guidance'!$S$29:$S$32</definedName>
    <definedName name="LegalandTax">'Commodity Guidance'!$I$56:$I$57</definedName>
    <definedName name="LoggingOperation">'Commodity Guidance'!$K$33:$K$38</definedName>
    <definedName name="LogisticBaseServices">'Commodity Guidance'!$S$24:$S$26</definedName>
    <definedName name="MainActivity">'Commodity Guidance'!$B$9:$B$19</definedName>
    <definedName name="MainCommodity">'[1]Lists - Hidden'!#REF!</definedName>
    <definedName name="Manufacturer">'Commodity Guidance'!$W$10:$W$11</definedName>
    <definedName name="MarineandLogistics">'Commodity Guidance'!$S$10:$S$15</definedName>
    <definedName name="MarineSurveyServices">'Commodity Guidance'!$S$51:$S$53</definedName>
    <definedName name="MechanicalEngineering">'Commodity Guidance'!$G$61:$G$78</definedName>
    <definedName name="MediaCommunication">'Commodity Guidance'!$I$60:$I$61</definedName>
    <definedName name="MedicalandLaboratoryandTestEquipmentandPharmaceuticals">'Lists - Hidden'!$I$5:$I$7</definedName>
    <definedName name="MonitoringandAlert">'Commodity Guidance'!$U$59:$U$64</definedName>
    <definedName name="Months">'Lists - Hidden'!$P$1:$P$12</definedName>
    <definedName name="OffshoreDrillingService">'Commodity Guidance'!$E$28:$E$29</definedName>
    <definedName name="OnshoreDrillingServices">'Commodity Guidance'!$E$24:$E$25</definedName>
    <definedName name="Other">'Commodity Guidance'!$Y$9</definedName>
    <definedName name="PermitandLicenseServices">'Commodity Guidance'!$I$64</definedName>
    <definedName name="PersonalandDomesticandConsumerEquipment">'Lists - Hidden'!$J$5:$J$10</definedName>
    <definedName name="PortandShippingServices">'Commodity Guidance'!$S$46:$S$48</definedName>
    <definedName name="_xlnm.Print_Area" localSheetId="7">'A1. Goods'!$B$7:$L$1016</definedName>
    <definedName name="_xlnm.Print_Area" localSheetId="8">'A2. Services'!$B$7:$K$1048576</definedName>
    <definedName name="_xlnm.Print_Area" localSheetId="9">'B. Workforce Training'!$B$7:$J$1008</definedName>
    <definedName name="_xlnm.Print_Area" localSheetId="10">'C. Supplier Development'!$B$7:$H$1008</definedName>
    <definedName name="_xlnm.Print_Area" localSheetId="11">'D. Investment in Fixed Assets'!$B$7:$F$22</definedName>
    <definedName name="ProductionandMaintenance">'Commodity Guidance'!$U$10:$U$13</definedName>
    <definedName name="RawMaterialsandChemicalsandPaperandFuel">'Lists - Hidden'!$K$5:$K$10</definedName>
    <definedName name="SecurityServices">'Commodity Guidance'!$I$67:$I$70</definedName>
    <definedName name="SeismicDataProcessing">'Commodity Guidance'!$K$27:$K$30</definedName>
    <definedName name="SeismicOperation">'Commodity Guidance'!$K$24</definedName>
    <definedName name="SoilTreatment">'Commodity Guidance'!$M$28:$M$29</definedName>
    <definedName name="Supplierdev.level1" localSheetId="12">'[1]Lists - Hidden'!$B$16:$B$17</definedName>
    <definedName name="Supplierdev.level1">'Lists - Hidden'!$B$16:$B$17</definedName>
    <definedName name="SurveyandStudies">'Commodity Guidance'!$M$49:$M$50</definedName>
    <definedName name="TechnicalConsultancy">'Commodity Guidance'!$Q$48:$Q$57</definedName>
    <definedName name="TechnicalTraining">'Commodity Guidance'!$Q$31:$Q$39</definedName>
    <definedName name="TravelandAccommodation">'Commodity Guidance'!$I$73:$I$74</definedName>
    <definedName name="UNSPSC.Level1" localSheetId="12">'[1]Lists - Hidden'!$B$4:$B$12</definedName>
    <definedName name="UNSPSC.Level1">'Lists - Hidden'!$B$4:$B$12</definedName>
    <definedName name="WasteTreatment">'Commodity Guidance'!$M$36:$M$39</definedName>
    <definedName name="WaterTransportationServices">'Commodity Guidance'!$S$35:$S$39</definedName>
    <definedName name="WaterTreatment">'Commodity Guidance'!$M$24:$M$25</definedName>
    <definedName name="WellTestingandWellIntervention">'Commodity Guidance'!$E$50:$E$60</definedName>
    <definedName name="Years">'Lists - Hidden'!$O$1:$O$54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2" i="13" l="1"/>
  <c r="A123" i="13" s="1"/>
  <c r="A124" i="13" s="1"/>
  <c r="R31" i="13"/>
  <c r="R30" i="13"/>
  <c r="R29" i="13"/>
  <c r="R28" i="13"/>
  <c r="R27" i="13"/>
  <c r="R26" i="13"/>
  <c r="R25" i="13"/>
  <c r="R24" i="13"/>
  <c r="R23" i="13"/>
  <c r="R22" i="13"/>
  <c r="R21" i="13"/>
  <c r="R20" i="13"/>
  <c r="R19" i="13"/>
  <c r="R18" i="13"/>
  <c r="R17" i="13"/>
  <c r="R16" i="13"/>
  <c r="R15" i="13"/>
  <c r="R14" i="13"/>
  <c r="R13" i="13"/>
  <c r="R12" i="13"/>
  <c r="R11" i="13"/>
  <c r="R10" i="13"/>
  <c r="R9" i="13"/>
  <c r="R8" i="13"/>
  <c r="R7" i="13"/>
  <c r="R6" i="13"/>
  <c r="R5" i="13"/>
  <c r="R4" i="13"/>
  <c r="R3" i="13"/>
  <c r="R2" i="13"/>
  <c r="Q31" i="13"/>
  <c r="Q30" i="13"/>
  <c r="Q29" i="13"/>
  <c r="Q28" i="13"/>
  <c r="Q27" i="13"/>
  <c r="Q26" i="13"/>
  <c r="Q25" i="13"/>
  <c r="Q24" i="13"/>
  <c r="Q23" i="13"/>
  <c r="Q22" i="13"/>
  <c r="Q21" i="13"/>
  <c r="Q20" i="13"/>
  <c r="Q19" i="13"/>
  <c r="Q18" i="13"/>
  <c r="Q17" i="13"/>
  <c r="Q16" i="13"/>
  <c r="Q15" i="13"/>
  <c r="Q14" i="13"/>
  <c r="Q13" i="13"/>
  <c r="Q12" i="13"/>
  <c r="Q11" i="13"/>
  <c r="Q10" i="13"/>
  <c r="Q9" i="13"/>
  <c r="Q8" i="13"/>
  <c r="Q7" i="13"/>
  <c r="Q6" i="13"/>
  <c r="Q5" i="13"/>
  <c r="Q4" i="13"/>
  <c r="Q3" i="13"/>
  <c r="Q2" i="13" l="1"/>
  <c r="V25" i="13"/>
  <c r="U25" i="13"/>
  <c r="T25" i="13"/>
  <c r="V24" i="13"/>
  <c r="U24" i="13"/>
  <c r="T24" i="13"/>
  <c r="E18" i="3" l="1"/>
  <c r="J26" i="1" l="1"/>
  <c r="J25" i="1"/>
  <c r="J24" i="1"/>
  <c r="J20" i="1"/>
  <c r="T7" i="13"/>
  <c r="T2" i="13"/>
  <c r="T3" i="13" s="1"/>
  <c r="T4" i="13" s="1"/>
  <c r="T5" i="13" s="1"/>
  <c r="R1" i="13"/>
  <c r="Q1" i="13"/>
  <c r="O2" i="13"/>
  <c r="O3" i="13" s="1"/>
  <c r="O4" i="13" s="1"/>
  <c r="O5" i="13" s="1"/>
  <c r="O6" i="13" s="1"/>
  <c r="O7" i="13" s="1"/>
  <c r="O8" i="13" s="1"/>
  <c r="O9" i="13" s="1"/>
  <c r="O10" i="13" s="1"/>
  <c r="O11" i="13" s="1"/>
  <c r="O12" i="13" s="1"/>
  <c r="O13" i="13" s="1"/>
  <c r="O14" i="13" s="1"/>
  <c r="O15" i="13" s="1"/>
  <c r="O16" i="13" s="1"/>
  <c r="O17" i="13" s="1"/>
  <c r="O18" i="13" s="1"/>
  <c r="O19" i="13" s="1"/>
  <c r="O20" i="13" s="1"/>
  <c r="O21" i="13" s="1"/>
  <c r="O22" i="13" s="1"/>
  <c r="O23" i="13" s="1"/>
  <c r="O24" i="13" s="1"/>
  <c r="O25" i="13" s="1"/>
  <c r="O26" i="13" s="1"/>
  <c r="O27" i="13" s="1"/>
  <c r="O28" i="13" s="1"/>
  <c r="O29" i="13" s="1"/>
  <c r="O30" i="13" s="1"/>
  <c r="O31" i="13" s="1"/>
  <c r="O32" i="13" s="1"/>
  <c r="O33" i="13" s="1"/>
  <c r="O34" i="13" s="1"/>
  <c r="O35" i="13" s="1"/>
  <c r="O36" i="13" s="1"/>
  <c r="O37" i="13" s="1"/>
  <c r="O38" i="13" s="1"/>
  <c r="O39" i="13" s="1"/>
  <c r="O40" i="13" s="1"/>
  <c r="O41" i="13" s="1"/>
  <c r="O42" i="13" s="1"/>
  <c r="O43" i="13" s="1"/>
  <c r="O44" i="13" s="1"/>
  <c r="O45" i="13" s="1"/>
  <c r="O46" i="13" s="1"/>
  <c r="O47" i="13" s="1"/>
  <c r="O48" i="13" s="1"/>
  <c r="O49" i="13" s="1"/>
  <c r="O50" i="13" s="1"/>
  <c r="O51" i="13" s="1"/>
  <c r="O52" i="13" s="1"/>
  <c r="O53" i="13" s="1"/>
  <c r="O54" i="13" s="1"/>
  <c r="T28" i="13" l="1"/>
  <c r="T27" i="13"/>
  <c r="T8" i="13"/>
  <c r="T9" i="13" s="1"/>
  <c r="T10" i="13" s="1"/>
  <c r="U2" i="13" s="1"/>
  <c r="U3" i="13" s="1"/>
  <c r="T14" i="13" l="1"/>
  <c r="T18" i="13" s="1"/>
  <c r="T12" i="13"/>
  <c r="T13" i="13"/>
  <c r="U18" i="13" l="1"/>
  <c r="U22" i="13" s="1"/>
  <c r="V18" i="13"/>
  <c r="T17" i="13"/>
  <c r="T16" i="13" s="1"/>
  <c r="B23" i="25" l="1"/>
  <c r="V17" i="13"/>
  <c r="U17" i="13"/>
  <c r="U21" i="13" s="1"/>
  <c r="U16" i="13" l="1"/>
  <c r="U20" i="13" s="1"/>
  <c r="T20" i="13" s="1"/>
  <c r="V16" i="13"/>
  <c r="G89" i="27" l="1"/>
  <c r="G80" i="27"/>
  <c r="I72" i="27"/>
  <c r="I66" i="27"/>
  <c r="I63" i="27"/>
  <c r="G60" i="27"/>
  <c r="I59" i="27"/>
  <c r="U58" i="27"/>
  <c r="I55" i="27"/>
  <c r="I52" i="27"/>
  <c r="G52" i="27"/>
  <c r="S50" i="27"/>
  <c r="E49" i="27"/>
  <c r="M48" i="27"/>
  <c r="I48" i="27"/>
  <c r="Q47" i="27"/>
  <c r="S45" i="27"/>
  <c r="U44" i="27"/>
  <c r="G43" i="27"/>
  <c r="S41" i="27"/>
  <c r="Q41" i="27"/>
  <c r="M41" i="27"/>
  <c r="W38" i="27"/>
  <c r="U35" i="27"/>
  <c r="M35" i="27"/>
  <c r="I35" i="27"/>
  <c r="S34" i="27"/>
  <c r="K32" i="27"/>
  <c r="M31" i="27"/>
  <c r="E31" i="27"/>
  <c r="Q30" i="27"/>
  <c r="S28" i="27"/>
  <c r="I28" i="27"/>
  <c r="G28" i="27"/>
  <c r="O27" i="27"/>
  <c r="M27" i="27"/>
  <c r="E27" i="27"/>
  <c r="K26" i="27"/>
  <c r="W23" i="27"/>
  <c r="U23" i="27"/>
  <c r="S23" i="27"/>
  <c r="Q23" i="27"/>
  <c r="O23" i="27"/>
  <c r="M23" i="27"/>
  <c r="K23" i="27"/>
  <c r="I23" i="27"/>
  <c r="G23" i="27"/>
  <c r="E23" i="27"/>
  <c r="Y9" i="27"/>
  <c r="U9" i="27"/>
  <c r="S9" i="27"/>
  <c r="Q9" i="27"/>
  <c r="O9" i="27"/>
  <c r="M9" i="27"/>
  <c r="K9" i="27"/>
  <c r="I9" i="27"/>
  <c r="G9" i="27"/>
  <c r="E9" i="27"/>
  <c r="O1" i="25" l="1"/>
  <c r="E18" i="25" l="1"/>
  <c r="J21" i="1" s="1"/>
  <c r="A39" i="13"/>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B1008" i="6" l="1"/>
  <c r="B1008" i="5"/>
  <c r="B32" i="13" l="1"/>
  <c r="E1025" i="15" l="1"/>
  <c r="B34" i="13" s="1"/>
  <c r="B1017" i="15"/>
  <c r="C1017" i="15"/>
  <c r="F1017" i="15" s="1"/>
  <c r="B1018" i="15"/>
  <c r="C1018" i="15"/>
  <c r="F1018" i="15" s="1"/>
  <c r="B1019" i="15"/>
  <c r="C1019" i="15"/>
  <c r="F1019" i="15" s="1"/>
  <c r="B1020" i="15"/>
  <c r="C1020" i="15"/>
  <c r="F1020" i="15" s="1"/>
  <c r="B1021" i="15"/>
  <c r="C1021" i="15"/>
  <c r="F1021" i="15" s="1"/>
  <c r="B1022" i="15"/>
  <c r="C1022" i="15"/>
  <c r="F1022" i="15" s="1"/>
  <c r="B1023" i="15"/>
  <c r="C1023" i="15"/>
  <c r="F1023" i="15" s="1"/>
  <c r="B1024" i="15"/>
  <c r="C1024" i="15"/>
  <c r="F1024" i="15" s="1"/>
  <c r="E1016" i="4" l="1"/>
  <c r="B28" i="13" s="1"/>
  <c r="I1012" i="15"/>
  <c r="B33" i="13" s="1"/>
  <c r="J1009" i="4"/>
  <c r="B29" i="13" s="1"/>
  <c r="B209" i="4"/>
  <c r="L209" i="4"/>
  <c r="B210" i="4"/>
  <c r="L210" i="4"/>
  <c r="B211" i="4"/>
  <c r="L211" i="4"/>
  <c r="B212" i="4"/>
  <c r="L212" i="4"/>
  <c r="B213" i="4"/>
  <c r="L213" i="4"/>
  <c r="B214" i="4"/>
  <c r="L214" i="4"/>
  <c r="B215" i="4"/>
  <c r="L215" i="4"/>
  <c r="B216" i="4"/>
  <c r="L216" i="4"/>
  <c r="B217" i="4"/>
  <c r="L217" i="4"/>
  <c r="B218" i="4"/>
  <c r="L218" i="4"/>
  <c r="B219" i="4"/>
  <c r="L219" i="4"/>
  <c r="B220" i="4"/>
  <c r="L220" i="4"/>
  <c r="B221" i="4"/>
  <c r="L221" i="4"/>
  <c r="B222" i="4"/>
  <c r="L222" i="4"/>
  <c r="B223" i="4"/>
  <c r="L223" i="4"/>
  <c r="B224" i="4"/>
  <c r="L224" i="4"/>
  <c r="B225" i="4"/>
  <c r="L225" i="4"/>
  <c r="B226" i="4"/>
  <c r="L226" i="4"/>
  <c r="B227" i="4"/>
  <c r="L227" i="4"/>
  <c r="B228" i="4"/>
  <c r="L228" i="4"/>
  <c r="B229" i="4"/>
  <c r="L229" i="4"/>
  <c r="B230" i="4"/>
  <c r="L230" i="4"/>
  <c r="B231" i="4"/>
  <c r="L231" i="4"/>
  <c r="B232" i="4"/>
  <c r="L232" i="4"/>
  <c r="B233" i="4"/>
  <c r="L233" i="4"/>
  <c r="B234" i="4"/>
  <c r="L234" i="4"/>
  <c r="B235" i="4"/>
  <c r="L235" i="4"/>
  <c r="B236" i="4"/>
  <c r="L236" i="4"/>
  <c r="B237" i="4"/>
  <c r="L237" i="4"/>
  <c r="B238" i="4"/>
  <c r="L238" i="4"/>
  <c r="B239" i="4"/>
  <c r="L239" i="4"/>
  <c r="B240" i="4"/>
  <c r="L240" i="4"/>
  <c r="B241" i="4"/>
  <c r="L241" i="4"/>
  <c r="B242" i="4"/>
  <c r="L242" i="4"/>
  <c r="B243" i="4"/>
  <c r="L243" i="4"/>
  <c r="B244" i="4"/>
  <c r="L244" i="4"/>
  <c r="B245" i="4"/>
  <c r="L245" i="4"/>
  <c r="B246" i="4"/>
  <c r="L246" i="4"/>
  <c r="B247" i="4"/>
  <c r="L247" i="4"/>
  <c r="B248" i="4"/>
  <c r="L248" i="4"/>
  <c r="B249" i="4"/>
  <c r="L249" i="4"/>
  <c r="B250" i="4"/>
  <c r="L250" i="4"/>
  <c r="B251" i="4"/>
  <c r="L251" i="4"/>
  <c r="B252" i="4"/>
  <c r="L252" i="4"/>
  <c r="B253" i="4"/>
  <c r="L253" i="4"/>
  <c r="B254" i="4"/>
  <c r="L254" i="4"/>
  <c r="B255" i="4"/>
  <c r="L255" i="4"/>
  <c r="B256" i="4"/>
  <c r="L256" i="4"/>
  <c r="B257" i="4"/>
  <c r="L257" i="4"/>
  <c r="B258" i="4"/>
  <c r="L258" i="4"/>
  <c r="B259" i="4"/>
  <c r="L259" i="4"/>
  <c r="B260" i="4"/>
  <c r="L260" i="4"/>
  <c r="B261" i="4"/>
  <c r="L261" i="4"/>
  <c r="B262" i="4"/>
  <c r="L262" i="4"/>
  <c r="B263" i="4"/>
  <c r="L263" i="4"/>
  <c r="B264" i="4"/>
  <c r="L264" i="4"/>
  <c r="B265" i="4"/>
  <c r="L265" i="4"/>
  <c r="B266" i="4"/>
  <c r="L266" i="4"/>
  <c r="B267" i="4"/>
  <c r="L267" i="4"/>
  <c r="B268" i="4"/>
  <c r="L268" i="4"/>
  <c r="B269" i="4"/>
  <c r="L269" i="4"/>
  <c r="B270" i="4"/>
  <c r="L270" i="4"/>
  <c r="B271" i="4"/>
  <c r="L271" i="4"/>
  <c r="B272" i="4"/>
  <c r="L272" i="4"/>
  <c r="B273" i="4"/>
  <c r="L273" i="4"/>
  <c r="B274" i="4"/>
  <c r="L274" i="4"/>
  <c r="B275" i="4"/>
  <c r="L275" i="4"/>
  <c r="B276" i="4"/>
  <c r="L276" i="4"/>
  <c r="B277" i="4"/>
  <c r="L277" i="4"/>
  <c r="B278" i="4"/>
  <c r="L278" i="4"/>
  <c r="B279" i="4"/>
  <c r="L279" i="4"/>
  <c r="B280" i="4"/>
  <c r="L280" i="4"/>
  <c r="B281" i="4"/>
  <c r="L281" i="4"/>
  <c r="B282" i="4"/>
  <c r="L282" i="4"/>
  <c r="B283" i="4"/>
  <c r="L283" i="4"/>
  <c r="B284" i="4"/>
  <c r="L284" i="4"/>
  <c r="B285" i="4"/>
  <c r="L285" i="4"/>
  <c r="B286" i="4"/>
  <c r="L286" i="4"/>
  <c r="B287" i="4"/>
  <c r="L287" i="4"/>
  <c r="B288" i="4"/>
  <c r="L288" i="4"/>
  <c r="B289" i="4"/>
  <c r="L289" i="4"/>
  <c r="B290" i="4"/>
  <c r="L290" i="4"/>
  <c r="B291" i="4"/>
  <c r="L291" i="4"/>
  <c r="B292" i="4"/>
  <c r="L292" i="4"/>
  <c r="B293" i="4"/>
  <c r="L293" i="4"/>
  <c r="B294" i="4"/>
  <c r="L294" i="4"/>
  <c r="B295" i="4"/>
  <c r="L295" i="4"/>
  <c r="B296" i="4"/>
  <c r="L296" i="4"/>
  <c r="B297" i="4"/>
  <c r="L297" i="4"/>
  <c r="B298" i="4"/>
  <c r="L298" i="4"/>
  <c r="B299" i="4"/>
  <c r="L299" i="4"/>
  <c r="B300" i="4"/>
  <c r="L300" i="4"/>
  <c r="B301" i="4"/>
  <c r="L301" i="4"/>
  <c r="B302" i="4"/>
  <c r="L302" i="4"/>
  <c r="B303" i="4"/>
  <c r="L303" i="4"/>
  <c r="B304" i="4"/>
  <c r="L304" i="4"/>
  <c r="B305" i="4"/>
  <c r="L305" i="4"/>
  <c r="B306" i="4"/>
  <c r="L306" i="4"/>
  <c r="B307" i="4"/>
  <c r="L307" i="4"/>
  <c r="B308" i="4"/>
  <c r="L308" i="4"/>
  <c r="B309" i="4"/>
  <c r="L309" i="4"/>
  <c r="B310" i="4"/>
  <c r="L310" i="4"/>
  <c r="B311" i="4"/>
  <c r="L311" i="4"/>
  <c r="B312" i="4"/>
  <c r="L312" i="4"/>
  <c r="B313" i="4"/>
  <c r="L313" i="4"/>
  <c r="B314" i="4"/>
  <c r="L314" i="4"/>
  <c r="B315" i="4"/>
  <c r="L315" i="4"/>
  <c r="B316" i="4"/>
  <c r="L316" i="4"/>
  <c r="B317" i="4"/>
  <c r="L317" i="4"/>
  <c r="B318" i="4"/>
  <c r="L318" i="4"/>
  <c r="B319" i="4"/>
  <c r="L319" i="4"/>
  <c r="B320" i="4"/>
  <c r="L320" i="4"/>
  <c r="B321" i="4"/>
  <c r="L321" i="4"/>
  <c r="B322" i="4"/>
  <c r="L322" i="4"/>
  <c r="B323" i="4"/>
  <c r="L323" i="4"/>
  <c r="B324" i="4"/>
  <c r="L324" i="4"/>
  <c r="B325" i="4"/>
  <c r="L325" i="4"/>
  <c r="B326" i="4"/>
  <c r="L326" i="4"/>
  <c r="B327" i="4"/>
  <c r="L327" i="4"/>
  <c r="B328" i="4"/>
  <c r="L328" i="4"/>
  <c r="B329" i="4"/>
  <c r="L329" i="4"/>
  <c r="B330" i="4"/>
  <c r="L330" i="4"/>
  <c r="B331" i="4"/>
  <c r="L331" i="4"/>
  <c r="B332" i="4"/>
  <c r="L332" i="4"/>
  <c r="B333" i="4"/>
  <c r="L333" i="4"/>
  <c r="B334" i="4"/>
  <c r="L334" i="4"/>
  <c r="B335" i="4"/>
  <c r="L335" i="4"/>
  <c r="B336" i="4"/>
  <c r="L336" i="4"/>
  <c r="B337" i="4"/>
  <c r="L337" i="4"/>
  <c r="B338" i="4"/>
  <c r="L338" i="4"/>
  <c r="B339" i="4"/>
  <c r="L339" i="4"/>
  <c r="B340" i="4"/>
  <c r="L340" i="4"/>
  <c r="B341" i="4"/>
  <c r="L341" i="4"/>
  <c r="B342" i="4"/>
  <c r="L342" i="4"/>
  <c r="B343" i="4"/>
  <c r="L343" i="4"/>
  <c r="B344" i="4"/>
  <c r="L344" i="4"/>
  <c r="B345" i="4"/>
  <c r="L345" i="4"/>
  <c r="B346" i="4"/>
  <c r="L346" i="4"/>
  <c r="B347" i="4"/>
  <c r="L347" i="4"/>
  <c r="B348" i="4"/>
  <c r="L348" i="4"/>
  <c r="B349" i="4"/>
  <c r="L349" i="4"/>
  <c r="B350" i="4"/>
  <c r="L350" i="4"/>
  <c r="B351" i="4"/>
  <c r="L351" i="4"/>
  <c r="B352" i="4"/>
  <c r="L352" i="4"/>
  <c r="B353" i="4"/>
  <c r="L353" i="4"/>
  <c r="B354" i="4"/>
  <c r="L354" i="4"/>
  <c r="B355" i="4"/>
  <c r="L355" i="4"/>
  <c r="B356" i="4"/>
  <c r="L356" i="4"/>
  <c r="B357" i="4"/>
  <c r="L357" i="4"/>
  <c r="B358" i="4"/>
  <c r="L358" i="4"/>
  <c r="B359" i="4"/>
  <c r="L359" i="4"/>
  <c r="B360" i="4"/>
  <c r="L360" i="4"/>
  <c r="B361" i="4"/>
  <c r="L361" i="4"/>
  <c r="B362" i="4"/>
  <c r="L362" i="4"/>
  <c r="B363" i="4"/>
  <c r="L363" i="4"/>
  <c r="B364" i="4"/>
  <c r="L364" i="4"/>
  <c r="B365" i="4"/>
  <c r="L365" i="4"/>
  <c r="B366" i="4"/>
  <c r="L366" i="4"/>
  <c r="B367" i="4"/>
  <c r="L367" i="4"/>
  <c r="B368" i="4"/>
  <c r="L368" i="4"/>
  <c r="B369" i="4"/>
  <c r="L369" i="4"/>
  <c r="B370" i="4"/>
  <c r="L370" i="4"/>
  <c r="B371" i="4"/>
  <c r="L371" i="4"/>
  <c r="B372" i="4"/>
  <c r="L372" i="4"/>
  <c r="B373" i="4"/>
  <c r="L373" i="4"/>
  <c r="B374" i="4"/>
  <c r="L374" i="4"/>
  <c r="B375" i="4"/>
  <c r="L375" i="4"/>
  <c r="B376" i="4"/>
  <c r="L376" i="4"/>
  <c r="B377" i="4"/>
  <c r="L377" i="4"/>
  <c r="B378" i="4"/>
  <c r="L378" i="4"/>
  <c r="B379" i="4"/>
  <c r="L379" i="4"/>
  <c r="B380" i="4"/>
  <c r="L380" i="4"/>
  <c r="B381" i="4"/>
  <c r="L381" i="4"/>
  <c r="B382" i="4"/>
  <c r="L382" i="4"/>
  <c r="B383" i="4"/>
  <c r="L383" i="4"/>
  <c r="B384" i="4"/>
  <c r="L384" i="4"/>
  <c r="B385" i="4"/>
  <c r="L385" i="4"/>
  <c r="B386" i="4"/>
  <c r="L386" i="4"/>
  <c r="B387" i="4"/>
  <c r="L387" i="4"/>
  <c r="B388" i="4"/>
  <c r="L388" i="4"/>
  <c r="B389" i="4"/>
  <c r="L389" i="4"/>
  <c r="B390" i="4"/>
  <c r="L390" i="4"/>
  <c r="B391" i="4"/>
  <c r="L391" i="4"/>
  <c r="B392" i="4"/>
  <c r="L392" i="4"/>
  <c r="B393" i="4"/>
  <c r="L393" i="4"/>
  <c r="B394" i="4"/>
  <c r="L394" i="4"/>
  <c r="B395" i="4"/>
  <c r="L395" i="4"/>
  <c r="B396" i="4"/>
  <c r="L396" i="4"/>
  <c r="B397" i="4"/>
  <c r="L397" i="4"/>
  <c r="B398" i="4"/>
  <c r="L398" i="4"/>
  <c r="B399" i="4"/>
  <c r="L399" i="4"/>
  <c r="B400" i="4"/>
  <c r="L400" i="4"/>
  <c r="B401" i="4"/>
  <c r="L401" i="4"/>
  <c r="B402" i="4"/>
  <c r="L402" i="4"/>
  <c r="B403" i="4"/>
  <c r="L403" i="4"/>
  <c r="B404" i="4"/>
  <c r="L404" i="4"/>
  <c r="B405" i="4"/>
  <c r="L405" i="4"/>
  <c r="B406" i="4"/>
  <c r="L406" i="4"/>
  <c r="B407" i="4"/>
  <c r="L407" i="4"/>
  <c r="B408" i="4"/>
  <c r="L408" i="4"/>
  <c r="B409" i="4"/>
  <c r="L409" i="4"/>
  <c r="B410" i="4"/>
  <c r="L410" i="4"/>
  <c r="B411" i="4"/>
  <c r="L411" i="4"/>
  <c r="B412" i="4"/>
  <c r="L412" i="4"/>
  <c r="B413" i="4"/>
  <c r="L413" i="4"/>
  <c r="B414" i="4"/>
  <c r="L414" i="4"/>
  <c r="B415" i="4"/>
  <c r="L415" i="4"/>
  <c r="B416" i="4"/>
  <c r="L416" i="4"/>
  <c r="B417" i="4"/>
  <c r="L417" i="4"/>
  <c r="B418" i="4"/>
  <c r="L418" i="4"/>
  <c r="B419" i="4"/>
  <c r="L419" i="4"/>
  <c r="B420" i="4"/>
  <c r="L420" i="4"/>
  <c r="B421" i="4"/>
  <c r="L421" i="4"/>
  <c r="B422" i="4"/>
  <c r="L422" i="4"/>
  <c r="B423" i="4"/>
  <c r="L423" i="4"/>
  <c r="B424" i="4"/>
  <c r="L424" i="4"/>
  <c r="B425" i="4"/>
  <c r="L425" i="4"/>
  <c r="B426" i="4"/>
  <c r="L426" i="4"/>
  <c r="B427" i="4"/>
  <c r="L427" i="4"/>
  <c r="B428" i="4"/>
  <c r="L428" i="4"/>
  <c r="B429" i="4"/>
  <c r="L429" i="4"/>
  <c r="B430" i="4"/>
  <c r="L430" i="4"/>
  <c r="B431" i="4"/>
  <c r="L431" i="4"/>
  <c r="B432" i="4"/>
  <c r="L432" i="4"/>
  <c r="B433" i="4"/>
  <c r="L433" i="4"/>
  <c r="B434" i="4"/>
  <c r="L434" i="4"/>
  <c r="B435" i="4"/>
  <c r="L435" i="4"/>
  <c r="B436" i="4"/>
  <c r="L436" i="4"/>
  <c r="B437" i="4"/>
  <c r="L437" i="4"/>
  <c r="B438" i="4"/>
  <c r="L438" i="4"/>
  <c r="B439" i="4"/>
  <c r="L439" i="4"/>
  <c r="B440" i="4"/>
  <c r="L440" i="4"/>
  <c r="B441" i="4"/>
  <c r="L441" i="4"/>
  <c r="B442" i="4"/>
  <c r="L442" i="4"/>
  <c r="B443" i="4"/>
  <c r="L443" i="4"/>
  <c r="B444" i="4"/>
  <c r="L444" i="4"/>
  <c r="B445" i="4"/>
  <c r="L445" i="4"/>
  <c r="B446" i="4"/>
  <c r="L446" i="4"/>
  <c r="B447" i="4"/>
  <c r="L447" i="4"/>
  <c r="B448" i="4"/>
  <c r="L448" i="4"/>
  <c r="B449" i="4"/>
  <c r="L449" i="4"/>
  <c r="B450" i="4"/>
  <c r="L450" i="4"/>
  <c r="B451" i="4"/>
  <c r="L451" i="4"/>
  <c r="B452" i="4"/>
  <c r="L452" i="4"/>
  <c r="B453" i="4"/>
  <c r="L453" i="4"/>
  <c r="B454" i="4"/>
  <c r="L454" i="4"/>
  <c r="B455" i="4"/>
  <c r="L455" i="4"/>
  <c r="B456" i="4"/>
  <c r="L456" i="4"/>
  <c r="B457" i="4"/>
  <c r="L457" i="4"/>
  <c r="B458" i="4"/>
  <c r="L458" i="4"/>
  <c r="B459" i="4"/>
  <c r="L459" i="4"/>
  <c r="B460" i="4"/>
  <c r="L460" i="4"/>
  <c r="B461" i="4"/>
  <c r="L461" i="4"/>
  <c r="B462" i="4"/>
  <c r="L462" i="4"/>
  <c r="B463" i="4"/>
  <c r="L463" i="4"/>
  <c r="B464" i="4"/>
  <c r="L464" i="4"/>
  <c r="B465" i="4"/>
  <c r="L465" i="4"/>
  <c r="B466" i="4"/>
  <c r="L466" i="4"/>
  <c r="B467" i="4"/>
  <c r="L467" i="4"/>
  <c r="B468" i="4"/>
  <c r="L468" i="4"/>
  <c r="B469" i="4"/>
  <c r="L469" i="4"/>
  <c r="B470" i="4"/>
  <c r="L470" i="4"/>
  <c r="B471" i="4"/>
  <c r="L471" i="4"/>
  <c r="B472" i="4"/>
  <c r="L472" i="4"/>
  <c r="B473" i="4"/>
  <c r="L473" i="4"/>
  <c r="B474" i="4"/>
  <c r="L474" i="4"/>
  <c r="B475" i="4"/>
  <c r="L475" i="4"/>
  <c r="B476" i="4"/>
  <c r="L476" i="4"/>
  <c r="B477" i="4"/>
  <c r="L477" i="4"/>
  <c r="B478" i="4"/>
  <c r="L478" i="4"/>
  <c r="B479" i="4"/>
  <c r="L479" i="4"/>
  <c r="B480" i="4"/>
  <c r="L480" i="4"/>
  <c r="B481" i="4"/>
  <c r="L481" i="4"/>
  <c r="B482" i="4"/>
  <c r="L482" i="4"/>
  <c r="B483" i="4"/>
  <c r="L483" i="4"/>
  <c r="B484" i="4"/>
  <c r="L484" i="4"/>
  <c r="B485" i="4"/>
  <c r="L485" i="4"/>
  <c r="B486" i="4"/>
  <c r="L486" i="4"/>
  <c r="B487" i="4"/>
  <c r="L487" i="4"/>
  <c r="B488" i="4"/>
  <c r="L488" i="4"/>
  <c r="B489" i="4"/>
  <c r="L489" i="4"/>
  <c r="B490" i="4"/>
  <c r="L490" i="4"/>
  <c r="B491" i="4"/>
  <c r="L491" i="4"/>
  <c r="B492" i="4"/>
  <c r="L492" i="4"/>
  <c r="B493" i="4"/>
  <c r="L493" i="4"/>
  <c r="B494" i="4"/>
  <c r="L494" i="4"/>
  <c r="B495" i="4"/>
  <c r="L495" i="4"/>
  <c r="B496" i="4"/>
  <c r="L496" i="4"/>
  <c r="B497" i="4"/>
  <c r="L497" i="4"/>
  <c r="B498" i="4"/>
  <c r="L498" i="4"/>
  <c r="B499" i="4"/>
  <c r="L499" i="4"/>
  <c r="B500" i="4"/>
  <c r="L500" i="4"/>
  <c r="B501" i="4"/>
  <c r="L501" i="4"/>
  <c r="B502" i="4"/>
  <c r="L502" i="4"/>
  <c r="B503" i="4"/>
  <c r="L503" i="4"/>
  <c r="B504" i="4"/>
  <c r="L504" i="4"/>
  <c r="B505" i="4"/>
  <c r="L505" i="4"/>
  <c r="B506" i="4"/>
  <c r="L506" i="4"/>
  <c r="B507" i="4"/>
  <c r="L507" i="4"/>
  <c r="B508" i="4"/>
  <c r="L508" i="4"/>
  <c r="B509" i="4"/>
  <c r="L509" i="4"/>
  <c r="B510" i="4"/>
  <c r="L510" i="4"/>
  <c r="B511" i="4"/>
  <c r="L511" i="4"/>
  <c r="B512" i="4"/>
  <c r="L512" i="4"/>
  <c r="B513" i="4"/>
  <c r="L513" i="4"/>
  <c r="B514" i="4"/>
  <c r="L514" i="4"/>
  <c r="B515" i="4"/>
  <c r="L515" i="4"/>
  <c r="B516" i="4"/>
  <c r="L516" i="4"/>
  <c r="B517" i="4"/>
  <c r="L517" i="4"/>
  <c r="B518" i="4"/>
  <c r="L518" i="4"/>
  <c r="B519" i="4"/>
  <c r="L519" i="4"/>
  <c r="B520" i="4"/>
  <c r="L520" i="4"/>
  <c r="B521" i="4"/>
  <c r="L521" i="4"/>
  <c r="B522" i="4"/>
  <c r="L522" i="4"/>
  <c r="B523" i="4"/>
  <c r="L523" i="4"/>
  <c r="B524" i="4"/>
  <c r="L524" i="4"/>
  <c r="B525" i="4"/>
  <c r="L525" i="4"/>
  <c r="B526" i="4"/>
  <c r="L526" i="4"/>
  <c r="B527" i="4"/>
  <c r="L527" i="4"/>
  <c r="B528" i="4"/>
  <c r="L528" i="4"/>
  <c r="B529" i="4"/>
  <c r="L529" i="4"/>
  <c r="B530" i="4"/>
  <c r="L530" i="4"/>
  <c r="B531" i="4"/>
  <c r="L531" i="4"/>
  <c r="B532" i="4"/>
  <c r="L532" i="4"/>
  <c r="B533" i="4"/>
  <c r="L533" i="4"/>
  <c r="B534" i="4"/>
  <c r="L534" i="4"/>
  <c r="B535" i="4"/>
  <c r="L535" i="4"/>
  <c r="B536" i="4"/>
  <c r="L536" i="4"/>
  <c r="B537" i="4"/>
  <c r="L537" i="4"/>
  <c r="B538" i="4"/>
  <c r="L538" i="4"/>
  <c r="B539" i="4"/>
  <c r="L539" i="4"/>
  <c r="B540" i="4"/>
  <c r="L540" i="4"/>
  <c r="B541" i="4"/>
  <c r="L541" i="4"/>
  <c r="B542" i="4"/>
  <c r="L542" i="4"/>
  <c r="B543" i="4"/>
  <c r="L543" i="4"/>
  <c r="B544" i="4"/>
  <c r="L544" i="4"/>
  <c r="B545" i="4"/>
  <c r="L545" i="4"/>
  <c r="B546" i="4"/>
  <c r="L546" i="4"/>
  <c r="B547" i="4"/>
  <c r="L547" i="4"/>
  <c r="B548" i="4"/>
  <c r="L548" i="4"/>
  <c r="B549" i="4"/>
  <c r="L549" i="4"/>
  <c r="B550" i="4"/>
  <c r="L550" i="4"/>
  <c r="B551" i="4"/>
  <c r="L551" i="4"/>
  <c r="B552" i="4"/>
  <c r="L552" i="4"/>
  <c r="B553" i="4"/>
  <c r="L553" i="4"/>
  <c r="B554" i="4"/>
  <c r="L554" i="4"/>
  <c r="B555" i="4"/>
  <c r="L555" i="4"/>
  <c r="B556" i="4"/>
  <c r="L556" i="4"/>
  <c r="B557" i="4"/>
  <c r="L557" i="4"/>
  <c r="B558" i="4"/>
  <c r="L558" i="4"/>
  <c r="B559" i="4"/>
  <c r="L559" i="4"/>
  <c r="B560" i="4"/>
  <c r="L560" i="4"/>
  <c r="B561" i="4"/>
  <c r="L561" i="4"/>
  <c r="B562" i="4"/>
  <c r="L562" i="4"/>
  <c r="B563" i="4"/>
  <c r="L563" i="4"/>
  <c r="B564" i="4"/>
  <c r="L564" i="4"/>
  <c r="B565" i="4"/>
  <c r="L565" i="4"/>
  <c r="B566" i="4"/>
  <c r="L566" i="4"/>
  <c r="B567" i="4"/>
  <c r="L567" i="4"/>
  <c r="B568" i="4"/>
  <c r="L568" i="4"/>
  <c r="B569" i="4"/>
  <c r="L569" i="4"/>
  <c r="B570" i="4"/>
  <c r="L570" i="4"/>
  <c r="B571" i="4"/>
  <c r="L571" i="4"/>
  <c r="B572" i="4"/>
  <c r="L572" i="4"/>
  <c r="B573" i="4"/>
  <c r="L573" i="4"/>
  <c r="B574" i="4"/>
  <c r="L574" i="4"/>
  <c r="B575" i="4"/>
  <c r="L575" i="4"/>
  <c r="B576" i="4"/>
  <c r="L576" i="4"/>
  <c r="B577" i="4"/>
  <c r="L577" i="4"/>
  <c r="B578" i="4"/>
  <c r="L578" i="4"/>
  <c r="B579" i="4"/>
  <c r="L579" i="4"/>
  <c r="B580" i="4"/>
  <c r="L580" i="4"/>
  <c r="B581" i="4"/>
  <c r="L581" i="4"/>
  <c r="B582" i="4"/>
  <c r="L582" i="4"/>
  <c r="B583" i="4"/>
  <c r="L583" i="4"/>
  <c r="B584" i="4"/>
  <c r="L584" i="4"/>
  <c r="B585" i="4"/>
  <c r="L585" i="4"/>
  <c r="B586" i="4"/>
  <c r="L586" i="4"/>
  <c r="B587" i="4"/>
  <c r="L587" i="4"/>
  <c r="B588" i="4"/>
  <c r="L588" i="4"/>
  <c r="B589" i="4"/>
  <c r="L589" i="4"/>
  <c r="B590" i="4"/>
  <c r="L590" i="4"/>
  <c r="B591" i="4"/>
  <c r="L591" i="4"/>
  <c r="B592" i="4"/>
  <c r="L592" i="4"/>
  <c r="B593" i="4"/>
  <c r="L593" i="4"/>
  <c r="B594" i="4"/>
  <c r="L594" i="4"/>
  <c r="B595" i="4"/>
  <c r="L595" i="4"/>
  <c r="B596" i="4"/>
  <c r="L596" i="4"/>
  <c r="B597" i="4"/>
  <c r="L597" i="4"/>
  <c r="B598" i="4"/>
  <c r="L598" i="4"/>
  <c r="B599" i="4"/>
  <c r="L599" i="4"/>
  <c r="B600" i="4"/>
  <c r="L600" i="4"/>
  <c r="B601" i="4"/>
  <c r="L601" i="4"/>
  <c r="B602" i="4"/>
  <c r="L602" i="4"/>
  <c r="B603" i="4"/>
  <c r="L603" i="4"/>
  <c r="B604" i="4"/>
  <c r="L604" i="4"/>
  <c r="B605" i="4"/>
  <c r="L605" i="4"/>
  <c r="B606" i="4"/>
  <c r="L606" i="4"/>
  <c r="B607" i="4"/>
  <c r="L607" i="4"/>
  <c r="B608" i="4"/>
  <c r="L608" i="4"/>
  <c r="B609" i="4"/>
  <c r="L609" i="4"/>
  <c r="B610" i="4"/>
  <c r="L610" i="4"/>
  <c r="B611" i="4"/>
  <c r="L611" i="4"/>
  <c r="B612" i="4"/>
  <c r="L612" i="4"/>
  <c r="B613" i="4"/>
  <c r="L613" i="4"/>
  <c r="B614" i="4"/>
  <c r="L614" i="4"/>
  <c r="B615" i="4"/>
  <c r="L615" i="4"/>
  <c r="B616" i="4"/>
  <c r="L616" i="4"/>
  <c r="B617" i="4"/>
  <c r="L617" i="4"/>
  <c r="B618" i="4"/>
  <c r="L618" i="4"/>
  <c r="B619" i="4"/>
  <c r="L619" i="4"/>
  <c r="B620" i="4"/>
  <c r="L620" i="4"/>
  <c r="B621" i="4"/>
  <c r="L621" i="4"/>
  <c r="B622" i="4"/>
  <c r="L622" i="4"/>
  <c r="B623" i="4"/>
  <c r="L623" i="4"/>
  <c r="B624" i="4"/>
  <c r="L624" i="4"/>
  <c r="B625" i="4"/>
  <c r="L625" i="4"/>
  <c r="B626" i="4"/>
  <c r="L626" i="4"/>
  <c r="B627" i="4"/>
  <c r="L627" i="4"/>
  <c r="B628" i="4"/>
  <c r="L628" i="4"/>
  <c r="B629" i="4"/>
  <c r="L629" i="4"/>
  <c r="B630" i="4"/>
  <c r="L630" i="4"/>
  <c r="B631" i="4"/>
  <c r="L631" i="4"/>
  <c r="B632" i="4"/>
  <c r="L632" i="4"/>
  <c r="B633" i="4"/>
  <c r="L633" i="4"/>
  <c r="B634" i="4"/>
  <c r="L634" i="4"/>
  <c r="B635" i="4"/>
  <c r="L635" i="4"/>
  <c r="B636" i="4"/>
  <c r="L636" i="4"/>
  <c r="B637" i="4"/>
  <c r="L637" i="4"/>
  <c r="B638" i="4"/>
  <c r="L638" i="4"/>
  <c r="B639" i="4"/>
  <c r="L639" i="4"/>
  <c r="B640" i="4"/>
  <c r="L640" i="4"/>
  <c r="B641" i="4"/>
  <c r="L641" i="4"/>
  <c r="B642" i="4"/>
  <c r="L642" i="4"/>
  <c r="B643" i="4"/>
  <c r="L643" i="4"/>
  <c r="B644" i="4"/>
  <c r="L644" i="4"/>
  <c r="B645" i="4"/>
  <c r="L645" i="4"/>
  <c r="B646" i="4"/>
  <c r="L646" i="4"/>
  <c r="B647" i="4"/>
  <c r="L647" i="4"/>
  <c r="B648" i="4"/>
  <c r="L648" i="4"/>
  <c r="B649" i="4"/>
  <c r="L649" i="4"/>
  <c r="B650" i="4"/>
  <c r="L650" i="4"/>
  <c r="B651" i="4"/>
  <c r="L651" i="4"/>
  <c r="B652" i="4"/>
  <c r="L652" i="4"/>
  <c r="B653" i="4"/>
  <c r="L653" i="4"/>
  <c r="B654" i="4"/>
  <c r="L654" i="4"/>
  <c r="B655" i="4"/>
  <c r="L655" i="4"/>
  <c r="B656" i="4"/>
  <c r="L656" i="4"/>
  <c r="B657" i="4"/>
  <c r="L657" i="4"/>
  <c r="B658" i="4"/>
  <c r="L658" i="4"/>
  <c r="B659" i="4"/>
  <c r="L659" i="4"/>
  <c r="B660" i="4"/>
  <c r="L660" i="4"/>
  <c r="B661" i="4"/>
  <c r="L661" i="4"/>
  <c r="B662" i="4"/>
  <c r="L662" i="4"/>
  <c r="B663" i="4"/>
  <c r="L663" i="4"/>
  <c r="B664" i="4"/>
  <c r="L664" i="4"/>
  <c r="B665" i="4"/>
  <c r="L665" i="4"/>
  <c r="B666" i="4"/>
  <c r="L666" i="4"/>
  <c r="B667" i="4"/>
  <c r="L667" i="4"/>
  <c r="B668" i="4"/>
  <c r="L668" i="4"/>
  <c r="B669" i="4"/>
  <c r="L669" i="4"/>
  <c r="B670" i="4"/>
  <c r="L670" i="4"/>
  <c r="B671" i="4"/>
  <c r="L671" i="4"/>
  <c r="B672" i="4"/>
  <c r="L672" i="4"/>
  <c r="B673" i="4"/>
  <c r="L673" i="4"/>
  <c r="B674" i="4"/>
  <c r="L674" i="4"/>
  <c r="B675" i="4"/>
  <c r="L675" i="4"/>
  <c r="B676" i="4"/>
  <c r="L676" i="4"/>
  <c r="B677" i="4"/>
  <c r="L677" i="4"/>
  <c r="B678" i="4"/>
  <c r="L678" i="4"/>
  <c r="B679" i="4"/>
  <c r="L679" i="4"/>
  <c r="B680" i="4"/>
  <c r="L680" i="4"/>
  <c r="B681" i="4"/>
  <c r="L681" i="4"/>
  <c r="B682" i="4"/>
  <c r="L682" i="4"/>
  <c r="B683" i="4"/>
  <c r="L683" i="4"/>
  <c r="B684" i="4"/>
  <c r="L684" i="4"/>
  <c r="B685" i="4"/>
  <c r="L685" i="4"/>
  <c r="B686" i="4"/>
  <c r="L686" i="4"/>
  <c r="B687" i="4"/>
  <c r="L687" i="4"/>
  <c r="B688" i="4"/>
  <c r="L688" i="4"/>
  <c r="B689" i="4"/>
  <c r="L689" i="4"/>
  <c r="B690" i="4"/>
  <c r="L690" i="4"/>
  <c r="B691" i="4"/>
  <c r="L691" i="4"/>
  <c r="B692" i="4"/>
  <c r="L692" i="4"/>
  <c r="B693" i="4"/>
  <c r="L693" i="4"/>
  <c r="B694" i="4"/>
  <c r="L694" i="4"/>
  <c r="B695" i="4"/>
  <c r="L695" i="4"/>
  <c r="B696" i="4"/>
  <c r="L696" i="4"/>
  <c r="B697" i="4"/>
  <c r="L697" i="4"/>
  <c r="B698" i="4"/>
  <c r="L698" i="4"/>
  <c r="B699" i="4"/>
  <c r="L699" i="4"/>
  <c r="B700" i="4"/>
  <c r="L700" i="4"/>
  <c r="B701" i="4"/>
  <c r="L701" i="4"/>
  <c r="B702" i="4"/>
  <c r="L702" i="4"/>
  <c r="B703" i="4"/>
  <c r="L703" i="4"/>
  <c r="B704" i="4"/>
  <c r="L704" i="4"/>
  <c r="B705" i="4"/>
  <c r="L705" i="4"/>
  <c r="B706" i="4"/>
  <c r="L706" i="4"/>
  <c r="B707" i="4"/>
  <c r="L707" i="4"/>
  <c r="B708" i="4"/>
  <c r="L708" i="4"/>
  <c r="B709" i="4"/>
  <c r="L709" i="4"/>
  <c r="B710" i="4"/>
  <c r="L710" i="4"/>
  <c r="B711" i="4"/>
  <c r="L711" i="4"/>
  <c r="B712" i="4"/>
  <c r="L712" i="4"/>
  <c r="B713" i="4"/>
  <c r="L713" i="4"/>
  <c r="B714" i="4"/>
  <c r="L714" i="4"/>
  <c r="B715" i="4"/>
  <c r="L715" i="4"/>
  <c r="B716" i="4"/>
  <c r="L716" i="4"/>
  <c r="B717" i="4"/>
  <c r="L717" i="4"/>
  <c r="B718" i="4"/>
  <c r="L718" i="4"/>
  <c r="B719" i="4"/>
  <c r="L719" i="4"/>
  <c r="B720" i="4"/>
  <c r="L720" i="4"/>
  <c r="B721" i="4"/>
  <c r="L721" i="4"/>
  <c r="B722" i="4"/>
  <c r="L722" i="4"/>
  <c r="B723" i="4"/>
  <c r="L723" i="4"/>
  <c r="B724" i="4"/>
  <c r="L724" i="4"/>
  <c r="B725" i="4"/>
  <c r="L725" i="4"/>
  <c r="B726" i="4"/>
  <c r="L726" i="4"/>
  <c r="B727" i="4"/>
  <c r="L727" i="4"/>
  <c r="B728" i="4"/>
  <c r="L728" i="4"/>
  <c r="B729" i="4"/>
  <c r="L729" i="4"/>
  <c r="B730" i="4"/>
  <c r="L730" i="4"/>
  <c r="B731" i="4"/>
  <c r="L731" i="4"/>
  <c r="B732" i="4"/>
  <c r="L732" i="4"/>
  <c r="B733" i="4"/>
  <c r="L733" i="4"/>
  <c r="B734" i="4"/>
  <c r="L734" i="4"/>
  <c r="B735" i="4"/>
  <c r="L735" i="4"/>
  <c r="B736" i="4"/>
  <c r="L736" i="4"/>
  <c r="B737" i="4"/>
  <c r="L737" i="4"/>
  <c r="B738" i="4"/>
  <c r="L738" i="4"/>
  <c r="B739" i="4"/>
  <c r="L739" i="4"/>
  <c r="B740" i="4"/>
  <c r="L740" i="4"/>
  <c r="B741" i="4"/>
  <c r="L741" i="4"/>
  <c r="B742" i="4"/>
  <c r="L742" i="4"/>
  <c r="B743" i="4"/>
  <c r="L743" i="4"/>
  <c r="B744" i="4"/>
  <c r="L744" i="4"/>
  <c r="B745" i="4"/>
  <c r="L745" i="4"/>
  <c r="B746" i="4"/>
  <c r="L746" i="4"/>
  <c r="B747" i="4"/>
  <c r="L747" i="4"/>
  <c r="B748" i="4"/>
  <c r="L748" i="4"/>
  <c r="B749" i="4"/>
  <c r="L749" i="4"/>
  <c r="B750" i="4"/>
  <c r="L750" i="4"/>
  <c r="B751" i="4"/>
  <c r="L751" i="4"/>
  <c r="B752" i="4"/>
  <c r="L752" i="4"/>
  <c r="B753" i="4"/>
  <c r="L753" i="4"/>
  <c r="B754" i="4"/>
  <c r="L754" i="4"/>
  <c r="B755" i="4"/>
  <c r="L755" i="4"/>
  <c r="B756" i="4"/>
  <c r="L756" i="4"/>
  <c r="B757" i="4"/>
  <c r="L757" i="4"/>
  <c r="B758" i="4"/>
  <c r="L758" i="4"/>
  <c r="B759" i="4"/>
  <c r="L759" i="4"/>
  <c r="B760" i="4"/>
  <c r="L760" i="4"/>
  <c r="B761" i="4"/>
  <c r="L761" i="4"/>
  <c r="B762" i="4"/>
  <c r="L762" i="4"/>
  <c r="B763" i="4"/>
  <c r="L763" i="4"/>
  <c r="B764" i="4"/>
  <c r="L764" i="4"/>
  <c r="B765" i="4"/>
  <c r="L765" i="4"/>
  <c r="B766" i="4"/>
  <c r="L766" i="4"/>
  <c r="B767" i="4"/>
  <c r="L767" i="4"/>
  <c r="B768" i="4"/>
  <c r="L768" i="4"/>
  <c r="B769" i="4"/>
  <c r="L769" i="4"/>
  <c r="B770" i="4"/>
  <c r="L770" i="4"/>
  <c r="B771" i="4"/>
  <c r="L771" i="4"/>
  <c r="B772" i="4"/>
  <c r="L772" i="4"/>
  <c r="B773" i="4"/>
  <c r="L773" i="4"/>
  <c r="B774" i="4"/>
  <c r="L774" i="4"/>
  <c r="B775" i="4"/>
  <c r="L775" i="4"/>
  <c r="B776" i="4"/>
  <c r="L776" i="4"/>
  <c r="B777" i="4"/>
  <c r="L777" i="4"/>
  <c r="B778" i="4"/>
  <c r="L778" i="4"/>
  <c r="B779" i="4"/>
  <c r="L779" i="4"/>
  <c r="B780" i="4"/>
  <c r="L780" i="4"/>
  <c r="B781" i="4"/>
  <c r="L781" i="4"/>
  <c r="B782" i="4"/>
  <c r="L782" i="4"/>
  <c r="B783" i="4"/>
  <c r="L783" i="4"/>
  <c r="B784" i="4"/>
  <c r="L784" i="4"/>
  <c r="B785" i="4"/>
  <c r="L785" i="4"/>
  <c r="B786" i="4"/>
  <c r="L786" i="4"/>
  <c r="B787" i="4"/>
  <c r="L787" i="4"/>
  <c r="B788" i="4"/>
  <c r="L788" i="4"/>
  <c r="B789" i="4"/>
  <c r="L789" i="4"/>
  <c r="B790" i="4"/>
  <c r="L790" i="4"/>
  <c r="B791" i="4"/>
  <c r="L791" i="4"/>
  <c r="B792" i="4"/>
  <c r="L792" i="4"/>
  <c r="B793" i="4"/>
  <c r="L793" i="4"/>
  <c r="B794" i="4"/>
  <c r="L794" i="4"/>
  <c r="B795" i="4"/>
  <c r="L795" i="4"/>
  <c r="B796" i="4"/>
  <c r="L796" i="4"/>
  <c r="B797" i="4"/>
  <c r="L797" i="4"/>
  <c r="B798" i="4"/>
  <c r="L798" i="4"/>
  <c r="B799" i="4"/>
  <c r="L799" i="4"/>
  <c r="B800" i="4"/>
  <c r="L800" i="4"/>
  <c r="B801" i="4"/>
  <c r="L801" i="4"/>
  <c r="B802" i="4"/>
  <c r="L802" i="4"/>
  <c r="B803" i="4"/>
  <c r="L803" i="4"/>
  <c r="B804" i="4"/>
  <c r="L804" i="4"/>
  <c r="B805" i="4"/>
  <c r="L805" i="4"/>
  <c r="B806" i="4"/>
  <c r="L806" i="4"/>
  <c r="B807" i="4"/>
  <c r="L807" i="4"/>
  <c r="B808" i="4"/>
  <c r="L808" i="4"/>
  <c r="B809" i="4"/>
  <c r="L809" i="4"/>
  <c r="B810" i="4"/>
  <c r="L810" i="4"/>
  <c r="B811" i="4"/>
  <c r="L811" i="4"/>
  <c r="B812" i="4"/>
  <c r="L812" i="4"/>
  <c r="B813" i="4"/>
  <c r="L813" i="4"/>
  <c r="B814" i="4"/>
  <c r="L814" i="4"/>
  <c r="B815" i="4"/>
  <c r="L815" i="4"/>
  <c r="B816" i="4"/>
  <c r="L816" i="4"/>
  <c r="B817" i="4"/>
  <c r="L817" i="4"/>
  <c r="B818" i="4"/>
  <c r="L818" i="4"/>
  <c r="B819" i="4"/>
  <c r="L819" i="4"/>
  <c r="B820" i="4"/>
  <c r="L820" i="4"/>
  <c r="B821" i="4"/>
  <c r="L821" i="4"/>
  <c r="B822" i="4"/>
  <c r="L822" i="4"/>
  <c r="B823" i="4"/>
  <c r="L823" i="4"/>
  <c r="B824" i="4"/>
  <c r="L824" i="4"/>
  <c r="B825" i="4"/>
  <c r="L825" i="4"/>
  <c r="B826" i="4"/>
  <c r="L826" i="4"/>
  <c r="B827" i="4"/>
  <c r="L827" i="4"/>
  <c r="B828" i="4"/>
  <c r="L828" i="4"/>
  <c r="B829" i="4"/>
  <c r="L829" i="4"/>
  <c r="B830" i="4"/>
  <c r="L830" i="4"/>
  <c r="B831" i="4"/>
  <c r="L831" i="4"/>
  <c r="B832" i="4"/>
  <c r="L832" i="4"/>
  <c r="B833" i="4"/>
  <c r="L833" i="4"/>
  <c r="B834" i="4"/>
  <c r="L834" i="4"/>
  <c r="B835" i="4"/>
  <c r="L835" i="4"/>
  <c r="B836" i="4"/>
  <c r="L836" i="4"/>
  <c r="B837" i="4"/>
  <c r="L837" i="4"/>
  <c r="B838" i="4"/>
  <c r="L838" i="4"/>
  <c r="B839" i="4"/>
  <c r="L839" i="4"/>
  <c r="B840" i="4"/>
  <c r="L840" i="4"/>
  <c r="B841" i="4"/>
  <c r="L841" i="4"/>
  <c r="B842" i="4"/>
  <c r="L842" i="4"/>
  <c r="B843" i="4"/>
  <c r="L843" i="4"/>
  <c r="B844" i="4"/>
  <c r="L844" i="4"/>
  <c r="B845" i="4"/>
  <c r="L845" i="4"/>
  <c r="B846" i="4"/>
  <c r="L846" i="4"/>
  <c r="B847" i="4"/>
  <c r="L847" i="4"/>
  <c r="B848" i="4"/>
  <c r="L848" i="4"/>
  <c r="B849" i="4"/>
  <c r="L849" i="4"/>
  <c r="B850" i="4"/>
  <c r="L850" i="4"/>
  <c r="B851" i="4"/>
  <c r="L851" i="4"/>
  <c r="B852" i="4"/>
  <c r="L852" i="4"/>
  <c r="B853" i="4"/>
  <c r="L853" i="4"/>
  <c r="B854" i="4"/>
  <c r="L854" i="4"/>
  <c r="B855" i="4"/>
  <c r="L855" i="4"/>
  <c r="B856" i="4"/>
  <c r="L856" i="4"/>
  <c r="B857" i="4"/>
  <c r="L857" i="4"/>
  <c r="B858" i="4"/>
  <c r="L858" i="4"/>
  <c r="B859" i="4"/>
  <c r="L859" i="4"/>
  <c r="B860" i="4"/>
  <c r="L860" i="4"/>
  <c r="B861" i="4"/>
  <c r="L861" i="4"/>
  <c r="B862" i="4"/>
  <c r="L862" i="4"/>
  <c r="B863" i="4"/>
  <c r="L863" i="4"/>
  <c r="B864" i="4"/>
  <c r="L864" i="4"/>
  <c r="B865" i="4"/>
  <c r="L865" i="4"/>
  <c r="B866" i="4"/>
  <c r="L866" i="4"/>
  <c r="B867" i="4"/>
  <c r="L867" i="4"/>
  <c r="B868" i="4"/>
  <c r="L868" i="4"/>
  <c r="B869" i="4"/>
  <c r="L869" i="4"/>
  <c r="B870" i="4"/>
  <c r="L870" i="4"/>
  <c r="B871" i="4"/>
  <c r="L871" i="4"/>
  <c r="B872" i="4"/>
  <c r="L872" i="4"/>
  <c r="B873" i="4"/>
  <c r="L873" i="4"/>
  <c r="B874" i="4"/>
  <c r="L874" i="4"/>
  <c r="B875" i="4"/>
  <c r="L875" i="4"/>
  <c r="B876" i="4"/>
  <c r="L876" i="4"/>
  <c r="B877" i="4"/>
  <c r="L877" i="4"/>
  <c r="B878" i="4"/>
  <c r="L878" i="4"/>
  <c r="B879" i="4"/>
  <c r="L879" i="4"/>
  <c r="B880" i="4"/>
  <c r="L880" i="4"/>
  <c r="B881" i="4"/>
  <c r="L881" i="4"/>
  <c r="B882" i="4"/>
  <c r="L882" i="4"/>
  <c r="B883" i="4"/>
  <c r="L883" i="4"/>
  <c r="B884" i="4"/>
  <c r="L884" i="4"/>
  <c r="B885" i="4"/>
  <c r="L885" i="4"/>
  <c r="B886" i="4"/>
  <c r="L886" i="4"/>
  <c r="B887" i="4"/>
  <c r="L887" i="4"/>
  <c r="B888" i="4"/>
  <c r="L888" i="4"/>
  <c r="B889" i="4"/>
  <c r="L889" i="4"/>
  <c r="B890" i="4"/>
  <c r="L890" i="4"/>
  <c r="B891" i="4"/>
  <c r="L891" i="4"/>
  <c r="B892" i="4"/>
  <c r="L892" i="4"/>
  <c r="B893" i="4"/>
  <c r="L893" i="4"/>
  <c r="B894" i="4"/>
  <c r="L894" i="4"/>
  <c r="B895" i="4"/>
  <c r="L895" i="4"/>
  <c r="B896" i="4"/>
  <c r="L896" i="4"/>
  <c r="B897" i="4"/>
  <c r="L897" i="4"/>
  <c r="B898" i="4"/>
  <c r="L898" i="4"/>
  <c r="B899" i="4"/>
  <c r="L899" i="4"/>
  <c r="B900" i="4"/>
  <c r="L900" i="4"/>
  <c r="B901" i="4"/>
  <c r="L901" i="4"/>
  <c r="B902" i="4"/>
  <c r="L902" i="4"/>
  <c r="B903" i="4"/>
  <c r="L903" i="4"/>
  <c r="B904" i="4"/>
  <c r="L904" i="4"/>
  <c r="B905" i="4"/>
  <c r="L905" i="4"/>
  <c r="B906" i="4"/>
  <c r="L906" i="4"/>
  <c r="B907" i="4"/>
  <c r="L907" i="4"/>
  <c r="B908" i="4"/>
  <c r="L908" i="4"/>
  <c r="B909" i="4"/>
  <c r="L909" i="4"/>
  <c r="B910" i="4"/>
  <c r="L910" i="4"/>
  <c r="B911" i="4"/>
  <c r="L911" i="4"/>
  <c r="B912" i="4"/>
  <c r="L912" i="4"/>
  <c r="B913" i="4"/>
  <c r="L913" i="4"/>
  <c r="B914" i="4"/>
  <c r="L914" i="4"/>
  <c r="B915" i="4"/>
  <c r="L915" i="4"/>
  <c r="B916" i="4"/>
  <c r="L916" i="4"/>
  <c r="B917" i="4"/>
  <c r="L917" i="4"/>
  <c r="B918" i="4"/>
  <c r="L918" i="4"/>
  <c r="B919" i="4"/>
  <c r="L919" i="4"/>
  <c r="B920" i="4"/>
  <c r="L920" i="4"/>
  <c r="B921" i="4"/>
  <c r="L921" i="4"/>
  <c r="B922" i="4"/>
  <c r="L922" i="4"/>
  <c r="B923" i="4"/>
  <c r="L923" i="4"/>
  <c r="B924" i="4"/>
  <c r="L924" i="4"/>
  <c r="B925" i="4"/>
  <c r="L925" i="4"/>
  <c r="B926" i="4"/>
  <c r="L926" i="4"/>
  <c r="B927" i="4"/>
  <c r="L927" i="4"/>
  <c r="B928" i="4"/>
  <c r="L928" i="4"/>
  <c r="B929" i="4"/>
  <c r="L929" i="4"/>
  <c r="B930" i="4"/>
  <c r="L930" i="4"/>
  <c r="B931" i="4"/>
  <c r="L931" i="4"/>
  <c r="B932" i="4"/>
  <c r="L932" i="4"/>
  <c r="B933" i="4"/>
  <c r="L933" i="4"/>
  <c r="B934" i="4"/>
  <c r="L934" i="4"/>
  <c r="B935" i="4"/>
  <c r="L935" i="4"/>
  <c r="B936" i="4"/>
  <c r="L936" i="4"/>
  <c r="B937" i="4"/>
  <c r="L937" i="4"/>
  <c r="B938" i="4"/>
  <c r="L938" i="4"/>
  <c r="B939" i="4"/>
  <c r="L939" i="4"/>
  <c r="B940" i="4"/>
  <c r="L940" i="4"/>
  <c r="B941" i="4"/>
  <c r="L941" i="4"/>
  <c r="B942" i="4"/>
  <c r="L942" i="4"/>
  <c r="B943" i="4"/>
  <c r="L943" i="4"/>
  <c r="B944" i="4"/>
  <c r="L944" i="4"/>
  <c r="B945" i="4"/>
  <c r="L945" i="4"/>
  <c r="B946" i="4"/>
  <c r="L946" i="4"/>
  <c r="B947" i="4"/>
  <c r="L947" i="4"/>
  <c r="B948" i="4"/>
  <c r="L948" i="4"/>
  <c r="B949" i="4"/>
  <c r="L949" i="4"/>
  <c r="B950" i="4"/>
  <c r="L950" i="4"/>
  <c r="B951" i="4"/>
  <c r="L951" i="4"/>
  <c r="B952" i="4"/>
  <c r="L952" i="4"/>
  <c r="B953" i="4"/>
  <c r="L953" i="4"/>
  <c r="B954" i="4"/>
  <c r="L954" i="4"/>
  <c r="B955" i="4"/>
  <c r="L955" i="4"/>
  <c r="B956" i="4"/>
  <c r="L956" i="4"/>
  <c r="B957" i="4"/>
  <c r="L957" i="4"/>
  <c r="B958" i="4"/>
  <c r="L958" i="4"/>
  <c r="B959" i="4"/>
  <c r="L959" i="4"/>
  <c r="B960" i="4"/>
  <c r="L960" i="4"/>
  <c r="B961" i="4"/>
  <c r="L961" i="4"/>
  <c r="B962" i="4"/>
  <c r="L962" i="4"/>
  <c r="B963" i="4"/>
  <c r="L963" i="4"/>
  <c r="B964" i="4"/>
  <c r="L964" i="4"/>
  <c r="B965" i="4"/>
  <c r="L965" i="4"/>
  <c r="B966" i="4"/>
  <c r="L966" i="4"/>
  <c r="B967" i="4"/>
  <c r="L967" i="4"/>
  <c r="B968" i="4"/>
  <c r="L968" i="4"/>
  <c r="B969" i="4"/>
  <c r="L969" i="4"/>
  <c r="B970" i="4"/>
  <c r="L970" i="4"/>
  <c r="B971" i="4"/>
  <c r="L971" i="4"/>
  <c r="B972" i="4"/>
  <c r="L972" i="4"/>
  <c r="B973" i="4"/>
  <c r="L973" i="4"/>
  <c r="B974" i="4"/>
  <c r="L974" i="4"/>
  <c r="B975" i="4"/>
  <c r="L975" i="4"/>
  <c r="B976" i="4"/>
  <c r="L976" i="4"/>
  <c r="B977" i="4"/>
  <c r="L977" i="4"/>
  <c r="B978" i="4"/>
  <c r="L978" i="4"/>
  <c r="B979" i="4"/>
  <c r="L979" i="4"/>
  <c r="B980" i="4"/>
  <c r="L980" i="4"/>
  <c r="B981" i="4"/>
  <c r="L981" i="4"/>
  <c r="B982" i="4"/>
  <c r="L982" i="4"/>
  <c r="B983" i="4"/>
  <c r="L983" i="4"/>
  <c r="B984" i="4"/>
  <c r="L984" i="4"/>
  <c r="B985" i="4"/>
  <c r="L985" i="4"/>
  <c r="B986" i="4"/>
  <c r="L986" i="4"/>
  <c r="B987" i="4"/>
  <c r="L987" i="4"/>
  <c r="B988" i="4"/>
  <c r="L988" i="4"/>
  <c r="B989" i="4"/>
  <c r="L989" i="4"/>
  <c r="B990" i="4"/>
  <c r="L990" i="4"/>
  <c r="B991" i="4"/>
  <c r="L991" i="4"/>
  <c r="B992" i="4"/>
  <c r="L992" i="4"/>
  <c r="B993" i="4"/>
  <c r="L993" i="4"/>
  <c r="B994" i="4"/>
  <c r="L994" i="4"/>
  <c r="B995" i="4"/>
  <c r="L995" i="4"/>
  <c r="B996" i="4"/>
  <c r="L996" i="4"/>
  <c r="B997" i="4"/>
  <c r="L997" i="4"/>
  <c r="B998" i="4"/>
  <c r="L998" i="4"/>
  <c r="B999" i="4"/>
  <c r="L999" i="4"/>
  <c r="B1000" i="4"/>
  <c r="L1000" i="4"/>
  <c r="B1001" i="4"/>
  <c r="L1001" i="4"/>
  <c r="B1002" i="4"/>
  <c r="L1002" i="4"/>
  <c r="B1003" i="4"/>
  <c r="L1003" i="4"/>
  <c r="B1004" i="4"/>
  <c r="L1004" i="4"/>
  <c r="B1005" i="4"/>
  <c r="L1005" i="4"/>
  <c r="B1006" i="4"/>
  <c r="L1006" i="4"/>
  <c r="B1007" i="4"/>
  <c r="L1007" i="4"/>
  <c r="B1008" i="4"/>
  <c r="L1008" i="4"/>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008" i="15"/>
  <c r="B1009" i="15"/>
  <c r="B1010" i="15"/>
  <c r="B10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832" i="15"/>
  <c r="K833" i="15"/>
  <c r="K834" i="15"/>
  <c r="K835" i="15"/>
  <c r="K836" i="15"/>
  <c r="K837" i="15"/>
  <c r="K838" i="15"/>
  <c r="K839" i="15"/>
  <c r="K840" i="15"/>
  <c r="K841" i="15"/>
  <c r="K842" i="15"/>
  <c r="K843" i="15"/>
  <c r="K844" i="15"/>
  <c r="K845" i="15"/>
  <c r="K846" i="15"/>
  <c r="K847" i="15"/>
  <c r="K848" i="15"/>
  <c r="K849" i="15"/>
  <c r="K850" i="15"/>
  <c r="K851" i="15"/>
  <c r="K852" i="15"/>
  <c r="K853" i="15"/>
  <c r="K854" i="15"/>
  <c r="K855" i="15"/>
  <c r="K856" i="15"/>
  <c r="K857" i="15"/>
  <c r="K858" i="15"/>
  <c r="K859" i="15"/>
  <c r="K860" i="15"/>
  <c r="K861" i="15"/>
  <c r="K862" i="15"/>
  <c r="K863" i="15"/>
  <c r="K864" i="15"/>
  <c r="K865" i="15"/>
  <c r="K866" i="15"/>
  <c r="K867" i="15"/>
  <c r="K868" i="15"/>
  <c r="K869" i="15"/>
  <c r="K870" i="15"/>
  <c r="K871" i="15"/>
  <c r="K872" i="15"/>
  <c r="K873" i="15"/>
  <c r="K874" i="15"/>
  <c r="K875" i="15"/>
  <c r="K876" i="15"/>
  <c r="K877" i="15"/>
  <c r="K878" i="15"/>
  <c r="K879" i="15"/>
  <c r="K880" i="15"/>
  <c r="K881" i="15"/>
  <c r="K882" i="15"/>
  <c r="K883" i="15"/>
  <c r="K884" i="15"/>
  <c r="K885" i="15"/>
  <c r="K886" i="15"/>
  <c r="K887" i="15"/>
  <c r="K888" i="15"/>
  <c r="K889" i="15"/>
  <c r="K890" i="15"/>
  <c r="K891" i="15"/>
  <c r="K892" i="15"/>
  <c r="K893" i="15"/>
  <c r="K894" i="15"/>
  <c r="K895" i="15"/>
  <c r="K896" i="15"/>
  <c r="K897" i="15"/>
  <c r="K898" i="15"/>
  <c r="K899" i="15"/>
  <c r="K900" i="15"/>
  <c r="K901" i="15"/>
  <c r="K902" i="15"/>
  <c r="K903" i="15"/>
  <c r="K904" i="15"/>
  <c r="K905" i="15"/>
  <c r="K906" i="15"/>
  <c r="K907" i="15"/>
  <c r="K908" i="15"/>
  <c r="K909" i="15"/>
  <c r="K910" i="15"/>
  <c r="K911" i="15"/>
  <c r="K912" i="15"/>
  <c r="K913" i="15"/>
  <c r="K914" i="15"/>
  <c r="K915" i="15"/>
  <c r="K916" i="15"/>
  <c r="K917" i="15"/>
  <c r="K918" i="15"/>
  <c r="K919" i="15"/>
  <c r="K920" i="15"/>
  <c r="K921" i="15"/>
  <c r="K922" i="15"/>
  <c r="K923" i="15"/>
  <c r="K924" i="15"/>
  <c r="K925" i="15"/>
  <c r="K926" i="15"/>
  <c r="K927" i="15"/>
  <c r="K928" i="15"/>
  <c r="K929" i="15"/>
  <c r="K930" i="15"/>
  <c r="K931" i="15"/>
  <c r="K932" i="15"/>
  <c r="K933" i="15"/>
  <c r="K934" i="15"/>
  <c r="K935" i="15"/>
  <c r="K936" i="15"/>
  <c r="K937" i="15"/>
  <c r="K938" i="15"/>
  <c r="K939" i="15"/>
  <c r="K940" i="15"/>
  <c r="K941" i="15"/>
  <c r="K942" i="15"/>
  <c r="K943" i="15"/>
  <c r="K944" i="15"/>
  <c r="K945" i="15"/>
  <c r="K946" i="15"/>
  <c r="K947" i="15"/>
  <c r="K948" i="15"/>
  <c r="K949" i="15"/>
  <c r="K950" i="15"/>
  <c r="K951" i="15"/>
  <c r="K952" i="15"/>
  <c r="K953" i="15"/>
  <c r="K954" i="15"/>
  <c r="K955" i="15"/>
  <c r="K956" i="15"/>
  <c r="K957" i="15"/>
  <c r="K958" i="15"/>
  <c r="K959" i="15"/>
  <c r="K960" i="15"/>
  <c r="K961" i="15"/>
  <c r="K962" i="15"/>
  <c r="K963" i="15"/>
  <c r="K964" i="15"/>
  <c r="K965" i="15"/>
  <c r="K966" i="15"/>
  <c r="K967" i="15"/>
  <c r="K968" i="15"/>
  <c r="K969" i="15"/>
  <c r="K970" i="15"/>
  <c r="K971" i="15"/>
  <c r="K972" i="15"/>
  <c r="K973" i="15"/>
  <c r="K974" i="15"/>
  <c r="K975" i="15"/>
  <c r="K976" i="15"/>
  <c r="K977" i="15"/>
  <c r="K978" i="15"/>
  <c r="K979" i="15"/>
  <c r="K980" i="15"/>
  <c r="K981" i="15"/>
  <c r="K982" i="15"/>
  <c r="K983" i="15"/>
  <c r="K984" i="15"/>
  <c r="K985" i="15"/>
  <c r="K986" i="15"/>
  <c r="K987" i="15"/>
  <c r="K988" i="15"/>
  <c r="K989" i="15"/>
  <c r="K990" i="15"/>
  <c r="K991" i="15"/>
  <c r="K992" i="15"/>
  <c r="K993" i="15"/>
  <c r="K994" i="15"/>
  <c r="K995" i="15"/>
  <c r="K996" i="15"/>
  <c r="K997" i="15"/>
  <c r="K998" i="15"/>
  <c r="K999" i="15"/>
  <c r="K1000" i="15"/>
  <c r="K1001" i="15"/>
  <c r="K1002" i="15"/>
  <c r="K1003" i="15"/>
  <c r="K1004" i="15"/>
  <c r="K1005" i="15"/>
  <c r="K1006" i="15"/>
  <c r="K1007" i="15"/>
  <c r="K1008" i="15"/>
  <c r="K1009" i="15"/>
  <c r="K1010" i="15"/>
  <c r="K1011" i="15"/>
  <c r="B13" i="15" l="1"/>
  <c r="K13" i="15"/>
  <c r="B14" i="15"/>
  <c r="K14" i="15"/>
  <c r="B15" i="15"/>
  <c r="K15" i="15"/>
  <c r="B16" i="15"/>
  <c r="K16" i="15"/>
  <c r="B17" i="15"/>
  <c r="K17" i="15"/>
  <c r="B18" i="15"/>
  <c r="K18" i="15"/>
  <c r="B19" i="15"/>
  <c r="K19" i="15"/>
  <c r="B20" i="15"/>
  <c r="K20" i="15"/>
  <c r="B21" i="15"/>
  <c r="K21" i="15"/>
  <c r="B22" i="15"/>
  <c r="K22" i="15"/>
  <c r="B23" i="15"/>
  <c r="K23" i="15"/>
  <c r="B24" i="15"/>
  <c r="K24" i="15"/>
  <c r="B25" i="15"/>
  <c r="K25" i="15"/>
  <c r="B26" i="15"/>
  <c r="K26" i="15"/>
  <c r="B27" i="15"/>
  <c r="K27" i="15"/>
  <c r="B28" i="15"/>
  <c r="K28" i="15"/>
  <c r="B29" i="15"/>
  <c r="K29" i="15"/>
  <c r="B30" i="15"/>
  <c r="K30" i="15"/>
  <c r="B31" i="15"/>
  <c r="K31" i="15"/>
  <c r="B32" i="15"/>
  <c r="K32" i="15"/>
  <c r="B33" i="15"/>
  <c r="K33" i="15"/>
  <c r="B34" i="15"/>
  <c r="K34" i="15"/>
  <c r="B35" i="15"/>
  <c r="K35" i="15"/>
  <c r="B36" i="15"/>
  <c r="K36" i="15"/>
  <c r="B37" i="15"/>
  <c r="K37" i="15"/>
  <c r="B38" i="15"/>
  <c r="K38" i="15"/>
  <c r="B39" i="15"/>
  <c r="K39" i="15"/>
  <c r="B40" i="15"/>
  <c r="K40" i="15"/>
  <c r="B41" i="15"/>
  <c r="K41" i="15"/>
  <c r="B42" i="15"/>
  <c r="K42" i="15"/>
  <c r="B43" i="15"/>
  <c r="K43" i="15"/>
  <c r="B44" i="15"/>
  <c r="K44" i="15"/>
  <c r="B45" i="15"/>
  <c r="K45" i="15"/>
  <c r="B46" i="15"/>
  <c r="K46" i="15"/>
  <c r="B47" i="15"/>
  <c r="K47" i="15"/>
  <c r="B48" i="15"/>
  <c r="K48" i="15"/>
  <c r="B49" i="15"/>
  <c r="K49" i="15"/>
  <c r="B50" i="15"/>
  <c r="K50" i="15"/>
  <c r="B51" i="15"/>
  <c r="K51" i="15"/>
  <c r="B52" i="15"/>
  <c r="K52" i="15"/>
  <c r="B53" i="15"/>
  <c r="K53" i="15"/>
  <c r="B54" i="15"/>
  <c r="K54" i="15"/>
  <c r="B55" i="15"/>
  <c r="K55" i="15"/>
  <c r="B56" i="15"/>
  <c r="K56" i="15"/>
  <c r="B57" i="15"/>
  <c r="K57" i="15"/>
  <c r="B58" i="15"/>
  <c r="K58" i="15"/>
  <c r="B59" i="15"/>
  <c r="K59" i="15"/>
  <c r="B60" i="15"/>
  <c r="K60" i="15"/>
  <c r="B61" i="15"/>
  <c r="K61" i="15"/>
  <c r="B62" i="15"/>
  <c r="K62" i="15"/>
  <c r="B63" i="15"/>
  <c r="K63" i="15"/>
  <c r="B64" i="15"/>
  <c r="K64" i="15"/>
  <c r="B65" i="15"/>
  <c r="K65" i="15"/>
  <c r="B66" i="15"/>
  <c r="K66" i="15"/>
  <c r="B67" i="15"/>
  <c r="K67" i="15"/>
  <c r="B68" i="15"/>
  <c r="K68" i="15"/>
  <c r="B69" i="15"/>
  <c r="K69" i="15"/>
  <c r="B70" i="15"/>
  <c r="K70" i="15"/>
  <c r="B71" i="15"/>
  <c r="K71" i="15"/>
  <c r="B72" i="15"/>
  <c r="K72" i="15"/>
  <c r="B73" i="15"/>
  <c r="K73" i="15"/>
  <c r="B74" i="15"/>
  <c r="K74" i="15"/>
  <c r="B75" i="15"/>
  <c r="K75" i="15"/>
  <c r="B76" i="15"/>
  <c r="K76" i="15"/>
  <c r="B77" i="15"/>
  <c r="K77" i="15"/>
  <c r="B78" i="15"/>
  <c r="K78" i="15"/>
  <c r="B79" i="15"/>
  <c r="K79" i="15"/>
  <c r="B80" i="15"/>
  <c r="K80" i="15"/>
  <c r="B81" i="15"/>
  <c r="K81" i="15"/>
  <c r="B82" i="15"/>
  <c r="K82" i="15"/>
  <c r="B83" i="15"/>
  <c r="K83" i="15"/>
  <c r="B84" i="15"/>
  <c r="K84" i="15"/>
  <c r="B85" i="15"/>
  <c r="K85" i="15"/>
  <c r="B86" i="15"/>
  <c r="K86" i="15"/>
  <c r="B87" i="15"/>
  <c r="K87" i="15"/>
  <c r="B88" i="15"/>
  <c r="K88" i="15"/>
  <c r="B89" i="15"/>
  <c r="K89" i="15"/>
  <c r="B90" i="15"/>
  <c r="K90" i="15"/>
  <c r="B91" i="15"/>
  <c r="K91" i="15"/>
  <c r="B92" i="15"/>
  <c r="K92" i="15"/>
  <c r="B93" i="15"/>
  <c r="K93" i="15"/>
  <c r="B94" i="15"/>
  <c r="K94" i="15"/>
  <c r="B95" i="15"/>
  <c r="K95" i="15"/>
  <c r="B96" i="15"/>
  <c r="K96" i="15"/>
  <c r="B97" i="15"/>
  <c r="K97" i="15"/>
  <c r="B98" i="15"/>
  <c r="K98" i="15"/>
  <c r="B99" i="15"/>
  <c r="K99" i="15"/>
  <c r="B100" i="15"/>
  <c r="K100" i="15"/>
  <c r="B101" i="15"/>
  <c r="K101" i="15"/>
  <c r="B102" i="15"/>
  <c r="K102" i="15"/>
  <c r="B103" i="15"/>
  <c r="K103" i="15"/>
  <c r="B104" i="15"/>
  <c r="K104" i="15"/>
  <c r="B105" i="15"/>
  <c r="K105" i="15"/>
  <c r="B106" i="15"/>
  <c r="K106" i="15"/>
  <c r="B107" i="15"/>
  <c r="K107" i="15"/>
  <c r="B108" i="15"/>
  <c r="K108" i="15"/>
  <c r="B109" i="15"/>
  <c r="K109" i="15"/>
  <c r="B110" i="15"/>
  <c r="K110" i="15"/>
  <c r="B111" i="15"/>
  <c r="K111" i="15"/>
  <c r="B112" i="15"/>
  <c r="K112" i="15"/>
  <c r="B207" i="4"/>
  <c r="L207" i="4"/>
  <c r="B10" i="4"/>
  <c r="L10" i="4"/>
  <c r="B11" i="4"/>
  <c r="L11" i="4"/>
  <c r="B12" i="4"/>
  <c r="L12" i="4"/>
  <c r="B13" i="4"/>
  <c r="L13" i="4"/>
  <c r="B14" i="4"/>
  <c r="L14" i="4"/>
  <c r="B15" i="4"/>
  <c r="L15" i="4"/>
  <c r="B16" i="4"/>
  <c r="L16" i="4"/>
  <c r="B17" i="4"/>
  <c r="L17" i="4"/>
  <c r="B18" i="4"/>
  <c r="L18" i="4"/>
  <c r="B19" i="4"/>
  <c r="L19" i="4"/>
  <c r="B20" i="4"/>
  <c r="L20" i="4"/>
  <c r="B21" i="4"/>
  <c r="L21" i="4"/>
  <c r="B22" i="4"/>
  <c r="L22" i="4"/>
  <c r="B23" i="4"/>
  <c r="L23" i="4"/>
  <c r="B24" i="4"/>
  <c r="L24" i="4"/>
  <c r="B25" i="4"/>
  <c r="L25" i="4"/>
  <c r="B26" i="4"/>
  <c r="L26" i="4"/>
  <c r="B27" i="4"/>
  <c r="L27" i="4"/>
  <c r="B28" i="4"/>
  <c r="L28" i="4"/>
  <c r="B29" i="4"/>
  <c r="L29" i="4"/>
  <c r="B30" i="4"/>
  <c r="L30" i="4"/>
  <c r="B31" i="4"/>
  <c r="L31" i="4"/>
  <c r="B32" i="4"/>
  <c r="L32" i="4"/>
  <c r="B33" i="4"/>
  <c r="L33" i="4"/>
  <c r="B34" i="4"/>
  <c r="L34" i="4"/>
  <c r="B35" i="4"/>
  <c r="L35" i="4"/>
  <c r="B36" i="4"/>
  <c r="L36" i="4"/>
  <c r="B37" i="4"/>
  <c r="L37" i="4"/>
  <c r="B38" i="4"/>
  <c r="L38" i="4"/>
  <c r="B39" i="4"/>
  <c r="L39" i="4"/>
  <c r="B40" i="4"/>
  <c r="L40" i="4"/>
  <c r="B41" i="4"/>
  <c r="L41" i="4"/>
  <c r="B42" i="4"/>
  <c r="L42" i="4"/>
  <c r="B43" i="4"/>
  <c r="L43" i="4"/>
  <c r="B44" i="4"/>
  <c r="L44" i="4"/>
  <c r="B45" i="4"/>
  <c r="L45" i="4"/>
  <c r="B46" i="4"/>
  <c r="L46" i="4"/>
  <c r="B47" i="4"/>
  <c r="L47" i="4"/>
  <c r="B48" i="4"/>
  <c r="L48" i="4"/>
  <c r="B49" i="4"/>
  <c r="L49" i="4"/>
  <c r="B50" i="4"/>
  <c r="L50" i="4"/>
  <c r="B51" i="4"/>
  <c r="L51" i="4"/>
  <c r="B52" i="4"/>
  <c r="L52" i="4"/>
  <c r="B53" i="4"/>
  <c r="L53" i="4"/>
  <c r="B54" i="4"/>
  <c r="L54" i="4"/>
  <c r="B55" i="4"/>
  <c r="L55" i="4"/>
  <c r="B56" i="4"/>
  <c r="L56" i="4"/>
  <c r="B57" i="4"/>
  <c r="L57" i="4"/>
  <c r="B58" i="4"/>
  <c r="L58" i="4"/>
  <c r="B59" i="4"/>
  <c r="L59" i="4"/>
  <c r="B60" i="4"/>
  <c r="L60" i="4"/>
  <c r="B61" i="4"/>
  <c r="L61" i="4"/>
  <c r="B62" i="4"/>
  <c r="L62" i="4"/>
  <c r="B63" i="4"/>
  <c r="L63" i="4"/>
  <c r="B64" i="4"/>
  <c r="L64" i="4"/>
  <c r="B65" i="4"/>
  <c r="L65" i="4"/>
  <c r="B66" i="4"/>
  <c r="L66" i="4"/>
  <c r="B67" i="4"/>
  <c r="L67" i="4"/>
  <c r="B68" i="4"/>
  <c r="L68" i="4"/>
  <c r="B69" i="4"/>
  <c r="L69" i="4"/>
  <c r="B70" i="4"/>
  <c r="L70" i="4"/>
  <c r="B71" i="4"/>
  <c r="L71" i="4"/>
  <c r="B72" i="4"/>
  <c r="L72" i="4"/>
  <c r="B73" i="4"/>
  <c r="L73" i="4"/>
  <c r="B74" i="4"/>
  <c r="L74" i="4"/>
  <c r="B75" i="4"/>
  <c r="L75" i="4"/>
  <c r="B76" i="4"/>
  <c r="L76" i="4"/>
  <c r="B77" i="4"/>
  <c r="L77" i="4"/>
  <c r="B78" i="4"/>
  <c r="L78" i="4"/>
  <c r="B79" i="4"/>
  <c r="L79" i="4"/>
  <c r="B80" i="4"/>
  <c r="L80" i="4"/>
  <c r="B81" i="4"/>
  <c r="L81" i="4"/>
  <c r="B82" i="4"/>
  <c r="L82" i="4"/>
  <c r="B83" i="4"/>
  <c r="L83" i="4"/>
  <c r="B84" i="4"/>
  <c r="L84" i="4"/>
  <c r="B85" i="4"/>
  <c r="L85" i="4"/>
  <c r="B86" i="4"/>
  <c r="L86" i="4"/>
  <c r="B87" i="4"/>
  <c r="L87" i="4"/>
  <c r="B88" i="4"/>
  <c r="L88" i="4"/>
  <c r="B89" i="4"/>
  <c r="L89" i="4"/>
  <c r="B90" i="4"/>
  <c r="L90" i="4"/>
  <c r="B91" i="4"/>
  <c r="L91" i="4"/>
  <c r="B92" i="4"/>
  <c r="L92" i="4"/>
  <c r="B93" i="4"/>
  <c r="L93" i="4"/>
  <c r="B94" i="4"/>
  <c r="L94" i="4"/>
  <c r="B95" i="4"/>
  <c r="L95" i="4"/>
  <c r="B96" i="4"/>
  <c r="L96" i="4"/>
  <c r="B97" i="4"/>
  <c r="L97" i="4"/>
  <c r="B98" i="4"/>
  <c r="L98" i="4"/>
  <c r="B99" i="4"/>
  <c r="L99" i="4"/>
  <c r="B100" i="4"/>
  <c r="L100" i="4"/>
  <c r="B101" i="4"/>
  <c r="L101" i="4"/>
  <c r="B102" i="4"/>
  <c r="L102" i="4"/>
  <c r="B103" i="4"/>
  <c r="L103" i="4"/>
  <c r="B104" i="4"/>
  <c r="L104" i="4"/>
  <c r="B105" i="4"/>
  <c r="L105" i="4"/>
  <c r="B106" i="4"/>
  <c r="L106" i="4"/>
  <c r="B107" i="4"/>
  <c r="L107" i="4"/>
  <c r="B108" i="4"/>
  <c r="L108" i="4"/>
  <c r="E22" i="3" l="1"/>
  <c r="B24" i="25" l="1"/>
  <c r="E24" i="25" s="1"/>
  <c r="E23" i="25"/>
  <c r="G2" i="6" l="1"/>
  <c r="E17" i="3" s="1"/>
  <c r="H2" i="5"/>
  <c r="E16" i="3" s="1"/>
  <c r="D4" i="1"/>
  <c r="H21" i="1" l="1"/>
  <c r="C20" i="1" l="1"/>
  <c r="B19" i="1"/>
  <c r="D4" i="25"/>
  <c r="D2" i="25"/>
  <c r="D1" i="25"/>
  <c r="B20" i="1" l="1"/>
  <c r="B21" i="1" s="1"/>
  <c r="B23" i="1" s="1"/>
  <c r="B24" i="1" s="1"/>
  <c r="B25" i="1" s="1"/>
  <c r="B26" i="1" s="1"/>
  <c r="B27" i="1" s="1"/>
  <c r="H20" i="1"/>
  <c r="H26" i="1"/>
  <c r="H25" i="1"/>
  <c r="H24" i="1"/>
  <c r="H23" i="1"/>
  <c r="H22" i="1"/>
  <c r="D1" i="7" l="1"/>
  <c r="D1" i="6"/>
  <c r="D1" i="5"/>
  <c r="D1" i="15"/>
  <c r="D1" i="4"/>
  <c r="D1" i="3"/>
  <c r="D1" i="2"/>
  <c r="D1" i="1"/>
  <c r="F22" i="7" l="1"/>
  <c r="B109" i="4" l="1"/>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8" i="4"/>
  <c r="B9" i="4"/>
  <c r="C1016" i="15" l="1"/>
  <c r="F1016" i="15" s="1"/>
  <c r="F1025" i="15" s="1"/>
  <c r="B1016" i="15"/>
  <c r="C1013" i="4"/>
  <c r="F1013" i="4" s="1"/>
  <c r="C1014" i="4"/>
  <c r="F1014" i="4" s="1"/>
  <c r="C1015" i="4"/>
  <c r="F1015" i="4" s="1"/>
  <c r="B1013" i="4"/>
  <c r="B1014" i="4"/>
  <c r="B1015" i="4"/>
  <c r="F1016" i="4" l="1"/>
  <c r="D2" i="1"/>
  <c r="C22" i="1"/>
  <c r="C17" i="1"/>
  <c r="C18" i="1"/>
  <c r="D2" i="3"/>
  <c r="D2" i="2"/>
  <c r="D2" i="7"/>
  <c r="D2" i="6"/>
  <c r="D2" i="5"/>
  <c r="D2" i="15"/>
  <c r="D2" i="4"/>
  <c r="D4" i="7" l="1"/>
  <c r="D4" i="6"/>
  <c r="D4" i="5"/>
  <c r="D4" i="15"/>
  <c r="D4" i="4"/>
  <c r="B44" i="2"/>
  <c r="B45" i="2"/>
  <c r="B27" i="2"/>
  <c r="B28" i="2"/>
  <c r="B29" i="2"/>
  <c r="B30" i="2"/>
  <c r="B31" i="2"/>
  <c r="B32" i="2"/>
  <c r="B33" i="2"/>
  <c r="B34" i="2"/>
  <c r="B35" i="2"/>
  <c r="B36" i="2"/>
  <c r="B37" i="2"/>
  <c r="B38" i="2"/>
  <c r="B39" i="2"/>
  <c r="B40" i="2"/>
  <c r="B41" i="2"/>
  <c r="B42" i="2"/>
  <c r="B43" i="2"/>
  <c r="B26" i="2"/>
  <c r="D4" i="3" l="1"/>
  <c r="B13" i="7" l="1"/>
  <c r="B14" i="7"/>
  <c r="B15" i="7"/>
  <c r="B16" i="7"/>
  <c r="B17" i="7"/>
  <c r="B18" i="7"/>
  <c r="B19" i="7"/>
  <c r="B20" i="7"/>
  <c r="B21" i="7"/>
  <c r="B12" i="7"/>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12" i="1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9" i="5"/>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 i="6"/>
  <c r="B11" i="6"/>
  <c r="B12" i="6"/>
  <c r="B13" i="6"/>
  <c r="B14" i="6"/>
  <c r="B15" i="6"/>
  <c r="B9" i="6"/>
  <c r="D4" i="2" l="1"/>
  <c r="K211" i="15" l="1"/>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2" i="15"/>
  <c r="L208"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9" i="4"/>
  <c r="L1009" i="4" s="1"/>
  <c r="C27" i="1"/>
  <c r="C26" i="1"/>
  <c r="C25" i="1"/>
  <c r="C24" i="1"/>
  <c r="C23" i="1"/>
  <c r="C21" i="1"/>
  <c r="C19" i="1"/>
  <c r="K1012" i="15" l="1"/>
  <c r="J23" i="1" s="1"/>
  <c r="H2" i="4"/>
  <c r="H2" i="15" l="1"/>
  <c r="E15" i="3" s="1"/>
  <c r="J22" i="1"/>
  <c r="E23" i="13" l="1"/>
  <c r="E24" i="13" s="1"/>
  <c r="E20" i="3"/>
  <c r="E24" i="3" s="1"/>
  <c r="G24" i="25" s="1"/>
  <c r="J29" i="13" l="1"/>
  <c r="I29" i="13" s="1"/>
  <c r="J30" i="13"/>
  <c r="I30" i="13" s="1"/>
  <c r="J27" i="13"/>
  <c r="I27" i="13" s="1"/>
  <c r="J28" i="13"/>
  <c r="I28" i="13" s="1"/>
</calcChain>
</file>

<file path=xl/sharedStrings.xml><?xml version="1.0" encoding="utf-8"?>
<sst xmlns="http://schemas.openxmlformats.org/spreadsheetml/2006/main" count="738" uniqueCount="671">
  <si>
    <t>Description</t>
  </si>
  <si>
    <t>Table of Contents</t>
  </si>
  <si>
    <t>No.</t>
  </si>
  <si>
    <t>Section</t>
  </si>
  <si>
    <t>C. Supplier Development</t>
  </si>
  <si>
    <t>ICV Dashboard</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</si>
  <si>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</si>
  <si>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</si>
  <si>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</si>
  <si>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</si>
  <si>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</si>
  <si>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</si>
  <si>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</si>
  <si>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</si>
  <si>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Building and Construction Machinery and Accessories</t>
  </si>
  <si>
    <t>Industrial Manufacturing and Processing Machinery and Accessories</t>
  </si>
  <si>
    <t>Power Generation and Distribution Machinery and Accessories</t>
  </si>
  <si>
    <t>Tools and General Machinery</t>
  </si>
  <si>
    <t>Pipe piping and pipe fittings</t>
  </si>
  <si>
    <t>Prefabricated buildings and structures</t>
  </si>
  <si>
    <t>Laboratory and Measuring and Observing and Testing Equipment</t>
  </si>
  <si>
    <t>Manufacturing Components and Supplies</t>
  </si>
  <si>
    <t>Electronic Components and Supplies</t>
  </si>
  <si>
    <t>Medical Equipment and Accessories and Supplies</t>
  </si>
  <si>
    <t>Information Technology Broadcasting and Telecommunications</t>
  </si>
  <si>
    <t>Cleaning Equipment and Supplies</t>
  </si>
  <si>
    <t>Sports and Recreational Equipment and Supplies and Accessories</t>
  </si>
  <si>
    <t>Musical Instruments and parts and accessories</t>
  </si>
  <si>
    <t>Food Beverage and Tobacco Products</t>
  </si>
  <si>
    <t>Drugs and Pharmaceutical Products</t>
  </si>
  <si>
    <t>Domestic Appliances and Supplies and Consumer Electronic Products</t>
  </si>
  <si>
    <t>Accommodation furniture</t>
  </si>
  <si>
    <t>Apparel and Luggage and Personal Care Products</t>
  </si>
  <si>
    <t>Timepieces and Jewelry and Gemstone Products</t>
  </si>
  <si>
    <t>Published Products</t>
  </si>
  <si>
    <t>Services</t>
  </si>
  <si>
    <t>Farming and Fishing and Forestry and Wildlife Contracting Services</t>
  </si>
  <si>
    <t>Mining and oil and gas services</t>
  </si>
  <si>
    <t xml:space="preserve">Building and Facility Construction and Maintenance Services </t>
  </si>
  <si>
    <t>Industrial Production and Manufacturing Services</t>
  </si>
  <si>
    <t>Industrial Cleaning Services</t>
  </si>
  <si>
    <t>Environmental Services</t>
  </si>
  <si>
    <t>Transportation and Storage and Mail Services</t>
  </si>
  <si>
    <t>Management and Business Professionals and Administrative Services</t>
  </si>
  <si>
    <t>Engineering and Research and Technology Based Services</t>
  </si>
  <si>
    <t>Politics and Civic Affairs Services</t>
  </si>
  <si>
    <t>Editorial and Design and Graphic and Fine Art Services</t>
  </si>
  <si>
    <t>Public Utilities and Public Sector Related Services</t>
  </si>
  <si>
    <t>Financial and Insurance Services</t>
  </si>
  <si>
    <t>Healthcare Services</t>
  </si>
  <si>
    <t>Education and Training Services</t>
  </si>
  <si>
    <t>Travel and Food and Lodging and Entertainment Services</t>
  </si>
  <si>
    <t>Personal and Domestic Services</t>
  </si>
  <si>
    <t>National Defense and Public Order and Security and Safety Services</t>
  </si>
  <si>
    <t>Organizations and Clubs</t>
  </si>
  <si>
    <t>Financial Instruments, Products, Contracts and Agreements</t>
  </si>
  <si>
    <t>Total Spend (QAR)</t>
  </si>
  <si>
    <t>Supplier ICV Score %</t>
  </si>
  <si>
    <t>Supplier Name</t>
  </si>
  <si>
    <t>Components and Supplies</t>
  </si>
  <si>
    <t>Business and Communication Technology Equipment</t>
  </si>
  <si>
    <t>Construction and Transportation and Facility Equipment</t>
  </si>
  <si>
    <t>Raw Materials and Chemicals and Paper and Fuel</t>
  </si>
  <si>
    <t>Personal and Domestic and Consumer Equipment</t>
  </si>
  <si>
    <t>Industrial Equipment and Tools</t>
  </si>
  <si>
    <t>Medical and Laboratory and Test Equipment and Pharmaceuticals</t>
  </si>
  <si>
    <t>Food and Cleaning and Service Industry Equipment</t>
  </si>
  <si>
    <t>Drop-down list</t>
  </si>
  <si>
    <t>Goods and Services</t>
  </si>
  <si>
    <t>Supplier Development</t>
  </si>
  <si>
    <t>Total value contributed to Qatar</t>
  </si>
  <si>
    <t>Printing and Photographic and Audio and Visual Equipment</t>
  </si>
  <si>
    <t>Office Equipment and Accessories</t>
  </si>
  <si>
    <t>Electrical equipment and components</t>
  </si>
  <si>
    <t>Structures and Building and Construction and Manufacturing Components</t>
  </si>
  <si>
    <t>Defense and Law Enforcement and Security and Safety Equipment</t>
  </si>
  <si>
    <t>Material Handling and Conditioning and Storage Machinery and their Accessories</t>
  </si>
  <si>
    <t>Service Industry Machinery and Equipment</t>
  </si>
  <si>
    <t>Commercial, Military and Private Vehicles and their Accessories and Components</t>
  </si>
  <si>
    <t>Name</t>
  </si>
  <si>
    <t>Email</t>
  </si>
  <si>
    <t>Overview</t>
  </si>
  <si>
    <t>A -</t>
  </si>
  <si>
    <t>B -</t>
  </si>
  <si>
    <t>C -</t>
  </si>
  <si>
    <t>D -</t>
  </si>
  <si>
    <t>R -</t>
  </si>
  <si>
    <t>Type of Service</t>
  </si>
  <si>
    <t>Defense Security and Safety Equipment</t>
  </si>
  <si>
    <t>UNSPSC</t>
  </si>
  <si>
    <t>Development Activity</t>
  </si>
  <si>
    <t>Training Activity</t>
  </si>
  <si>
    <t>Training types</t>
  </si>
  <si>
    <t>Mode of Training</t>
  </si>
  <si>
    <t>Training mode</t>
  </si>
  <si>
    <t>In-person</t>
  </si>
  <si>
    <t>Online</t>
  </si>
  <si>
    <t>On the job</t>
  </si>
  <si>
    <t>Technical</t>
  </si>
  <si>
    <t>Leadership</t>
  </si>
  <si>
    <t>Training Type</t>
  </si>
  <si>
    <t>Purchase</t>
  </si>
  <si>
    <t>Yes</t>
  </si>
  <si>
    <t>No</t>
  </si>
  <si>
    <t>Level 1</t>
  </si>
  <si>
    <t>Level 2</t>
  </si>
  <si>
    <t>Training Institute</t>
  </si>
  <si>
    <t>Contact person 1</t>
  </si>
  <si>
    <t>Contact person 2</t>
  </si>
  <si>
    <t>Company name</t>
  </si>
  <si>
    <t>Ownership %</t>
  </si>
  <si>
    <t>Development Type</t>
  </si>
  <si>
    <t>Internship / Co-op</t>
  </si>
  <si>
    <t>1. General Information</t>
  </si>
  <si>
    <r>
      <t>Commercial registration number</t>
    </r>
    <r>
      <rPr>
        <vertAlign val="superscript"/>
        <sz val="10"/>
        <color theme="1"/>
        <rFont val="Arial"/>
        <family val="2"/>
      </rPr>
      <t>1</t>
    </r>
  </si>
  <si>
    <t>1. If no commercial registration number is available, please enter "N/A" to indicate that the company does not have a Qatar presence</t>
  </si>
  <si>
    <t xml:space="preserve">Formula Components &gt;&gt; </t>
  </si>
  <si>
    <t xml:space="preserve">General &gt;&gt; </t>
  </si>
  <si>
    <t>Supplier Type</t>
  </si>
  <si>
    <t>Remaining Supplier Group Value Contribution</t>
  </si>
  <si>
    <t>IT</t>
  </si>
  <si>
    <t>ICV%</t>
  </si>
  <si>
    <t>Materials / goods</t>
  </si>
  <si>
    <t>ICV %</t>
  </si>
  <si>
    <t>Total</t>
  </si>
  <si>
    <t>Total Spend by Type (QAR)</t>
  </si>
  <si>
    <t>Formula / pre-populated</t>
  </si>
  <si>
    <t>Data input - to be completed</t>
  </si>
  <si>
    <t>Good Category</t>
  </si>
  <si>
    <t>Good Subcategory</t>
  </si>
  <si>
    <t>Activity Description</t>
  </si>
  <si>
    <t>Year</t>
  </si>
  <si>
    <t>Industry</t>
  </si>
  <si>
    <t>Development Spend (QAR)</t>
  </si>
  <si>
    <t>Pie chart</t>
  </si>
  <si>
    <t>Exchange program</t>
  </si>
  <si>
    <t>Collective</t>
  </si>
  <si>
    <t>Individuals</t>
  </si>
  <si>
    <t>Quality</t>
  </si>
  <si>
    <t>Safety</t>
  </si>
  <si>
    <t>Operation</t>
  </si>
  <si>
    <t>Color Codes</t>
  </si>
  <si>
    <t>Completion Checklist</t>
  </si>
  <si>
    <t>A2. Services</t>
  </si>
  <si>
    <t>A1. Goods</t>
  </si>
  <si>
    <t>Functional</t>
  </si>
  <si>
    <t>No. of employees trained</t>
  </si>
  <si>
    <t>Total Spend on Training (QAR)</t>
  </si>
  <si>
    <t>Complete</t>
  </si>
  <si>
    <t>Remaining</t>
  </si>
  <si>
    <t>Contract Information</t>
  </si>
  <si>
    <t>Contract name</t>
  </si>
  <si>
    <t>Contract number</t>
  </si>
  <si>
    <t>Please provide a brief description of the scope of the contract</t>
  </si>
  <si>
    <t>2. Contract Terms</t>
  </si>
  <si>
    <t>Table 1.1: Top 80% suppliers of goods by spend amount, for the duration of the contract</t>
  </si>
  <si>
    <t>Table 1.2: Remaining spend for the duration of the contract by supplier type</t>
  </si>
  <si>
    <t>Table 3.1: Spend on workforce training activities for the duration of the contract</t>
  </si>
  <si>
    <t>Table 4.1: Spend on supplier development activities for the duration of the contract</t>
  </si>
  <si>
    <t>Date</t>
  </si>
  <si>
    <t>Capital Investment Name</t>
  </si>
  <si>
    <t>1. ICV Formula</t>
  </si>
  <si>
    <t>2. Business Description</t>
  </si>
  <si>
    <t>Planned ICV</t>
  </si>
  <si>
    <t>6. Plan Assumptions</t>
  </si>
  <si>
    <t>Milestone</t>
  </si>
  <si>
    <t>Total amount (QAR)</t>
  </si>
  <si>
    <t>Table 5.1: Depreciation and amortization for the duration of the contract</t>
  </si>
  <si>
    <t>Investment in Fixed Assets</t>
  </si>
  <si>
    <t>2. Components</t>
  </si>
  <si>
    <t>ICV Score</t>
  </si>
  <si>
    <t>D. Investment in Fixed Assets</t>
  </si>
  <si>
    <t>Actions</t>
  </si>
  <si>
    <t>Total value of the contract (QAR)</t>
  </si>
  <si>
    <t>Day</t>
  </si>
  <si>
    <t>Month</t>
  </si>
  <si>
    <t>February</t>
  </si>
  <si>
    <t>Brief description and table of contents for the tool</t>
  </si>
  <si>
    <t>Contract Value</t>
  </si>
  <si>
    <t>Utilities</t>
  </si>
  <si>
    <t>Starting date</t>
  </si>
  <si>
    <t>Phone</t>
  </si>
  <si>
    <t>Mobile</t>
  </si>
  <si>
    <t>3. Contact Information</t>
  </si>
  <si>
    <t>This section only applies for contracts over a year long</t>
  </si>
  <si>
    <t>B. Workforce Training</t>
  </si>
  <si>
    <t>Workforce Training</t>
  </si>
  <si>
    <t>ICV Contribution</t>
  </si>
  <si>
    <t>Training provider</t>
  </si>
  <si>
    <t>Internal</t>
  </si>
  <si>
    <t>External</t>
  </si>
  <si>
    <t>Training Provider</t>
  </si>
  <si>
    <t xml:space="preserve">Supplier ICV Contribution </t>
  </si>
  <si>
    <r>
      <t>Commercial registration/ license number</t>
    </r>
    <r>
      <rPr>
        <vertAlign val="superscript"/>
        <sz val="10"/>
        <color theme="1"/>
        <rFont val="Arial"/>
        <family val="2"/>
      </rPr>
      <t>1</t>
    </r>
  </si>
  <si>
    <t>Total compensation (QAR)</t>
  </si>
  <si>
    <t>Table 2.2: Top 80% suppliers of services by spend amount, for the duration of the contract</t>
  </si>
  <si>
    <t>Table 2.3: Remaining spend for the duration of the contract by supplier type</t>
  </si>
  <si>
    <t>Table 2.1: Manpower compensation, for the duration of the contract</t>
  </si>
  <si>
    <t>Engineering</t>
  </si>
  <si>
    <t>Procurement as a Service</t>
  </si>
  <si>
    <t>Construction, Installation and Commissioning</t>
  </si>
  <si>
    <t>Total ICV contribution:</t>
  </si>
  <si>
    <t>Other Local Suppliers</t>
  </si>
  <si>
    <t>4. Contract Value</t>
  </si>
  <si>
    <t>5. Scope Description</t>
  </si>
  <si>
    <t>International Suppliers</t>
  </si>
  <si>
    <t>Local Manufacturers</t>
  </si>
  <si>
    <t xml:space="preserve">Management and consultancy </t>
  </si>
  <si>
    <t>Fuel</t>
  </si>
  <si>
    <t>Rent</t>
  </si>
  <si>
    <t>Other (catering, transport, insurance etc.)</t>
  </si>
  <si>
    <t>Supplier Commercial Registration Number</t>
  </si>
  <si>
    <t>Goods</t>
  </si>
  <si>
    <t>3. Plan Monitor</t>
  </si>
  <si>
    <t>Details about the contract, its terms and its value. This sheet includes the plan monitor as well</t>
  </si>
  <si>
    <t>QatarGas</t>
  </si>
  <si>
    <t>North Oil Company</t>
  </si>
  <si>
    <t>Dolphin Energy Limited</t>
  </si>
  <si>
    <t>Qatar Shell</t>
  </si>
  <si>
    <t>TOTAL Exploration &amp; Production Qatar</t>
  </si>
  <si>
    <t>Qatar Petrochemical Company Q.P.J.S.C.</t>
  </si>
  <si>
    <t>Qatar Fertiliser Company QSCC</t>
  </si>
  <si>
    <t>Qatar Fuel Additives Company Limited QSCC</t>
  </si>
  <si>
    <t>Qatar Steel Company QPSC</t>
  </si>
  <si>
    <t>Qatar Chemical Company Ltd.</t>
  </si>
  <si>
    <t>Ras Laffan Power Company Limited</t>
  </si>
  <si>
    <t>Qatar Power Q.S.C.</t>
  </si>
  <si>
    <t>Mesaieed Power Company Ltd</t>
  </si>
  <si>
    <t>Ras Girtas Power Company Q.S.C.</t>
  </si>
  <si>
    <t>Qatar Aluminium Limited Q.S.C.</t>
  </si>
  <si>
    <t>ORYX Gas To Liquids Limited</t>
  </si>
  <si>
    <t>Buying entity</t>
  </si>
  <si>
    <t>Company Information</t>
  </si>
  <si>
    <t>Please complete this table with information for companies related to the supplier (e.g. subsidiary, JV, etc.) in line with the financial reporting</t>
  </si>
  <si>
    <t>4. Company Ownership Structure</t>
  </si>
  <si>
    <t>Company address</t>
  </si>
  <si>
    <t>ICV Plan Submission Template</t>
  </si>
  <si>
    <r>
      <t>The In-Country Value (ICV) Plan Submission Template is a tool provided as part of Tawteen Program. It enables companies to estimate their planned ICV score for the duration of the contract. The ICV score is based on goods and services procured in country, workforce training, supplier development and investment in fixed assets in the country.
Please refer to "</t>
    </r>
    <r>
      <rPr>
        <b/>
        <sz val="10"/>
        <rFont val="Arial"/>
        <family val="2"/>
      </rPr>
      <t>ICV Plan Template Guidelines</t>
    </r>
    <r>
      <rPr>
        <sz val="10"/>
        <rFont val="Arial"/>
        <family val="2"/>
      </rPr>
      <t>" for details on how to use this template and how to complete each section.</t>
    </r>
  </si>
  <si>
    <t>General information about the company and the goods and services it provides</t>
  </si>
  <si>
    <t xml:space="preserve">Evaluation of the company's planned ICV score based on the information provided </t>
  </si>
  <si>
    <t>Details of the company's planned spend on goods purchased from companys for the duration of the contract</t>
  </si>
  <si>
    <t>Details of the company's planned spend on services acquired from companys for the duration of the contract</t>
  </si>
  <si>
    <t>Details of the company's planned spend on training of Qataris and residents for the duration of the contract</t>
  </si>
  <si>
    <t>Details of the company's planned spend on company development activities for the duration of the contract</t>
  </si>
  <si>
    <t>Lists the company's expected depreciation and amortization in country for the duration of the contract</t>
  </si>
  <si>
    <t>Completion date</t>
  </si>
  <si>
    <t>Contract duration</t>
  </si>
  <si>
    <t>Drilling and Completion</t>
  </si>
  <si>
    <t>Engineering and Construction</t>
  </si>
  <si>
    <t>Onshore Drilling Services</t>
  </si>
  <si>
    <t>Architecture Engineering</t>
  </si>
  <si>
    <t>Cleaning and Catering Services</t>
  </si>
  <si>
    <t>Seismic Operation</t>
  </si>
  <si>
    <t>Water Treatment</t>
  </si>
  <si>
    <t>IT Hardware Service</t>
  </si>
  <si>
    <t>General Training</t>
  </si>
  <si>
    <t>Logistic Base Services</t>
  </si>
  <si>
    <t>Other</t>
  </si>
  <si>
    <t>General Services</t>
  </si>
  <si>
    <t>Offshore Drilling Service</t>
  </si>
  <si>
    <t>Civil Engineering</t>
  </si>
  <si>
    <t>Facility Management Services</t>
  </si>
  <si>
    <t>Seismic Data Processing</t>
  </si>
  <si>
    <t>Soil Treatment</t>
  </si>
  <si>
    <t>IT Software Services</t>
  </si>
  <si>
    <t>Technical Training</t>
  </si>
  <si>
    <t>Land Transportation Services</t>
  </si>
  <si>
    <t>Inspection and Testing</t>
  </si>
  <si>
    <t>Geosciences and Reservoir</t>
  </si>
  <si>
    <t>Completion and Workover Services</t>
  </si>
  <si>
    <t>Electrical Engineering</t>
  </si>
  <si>
    <t>General Trader</t>
  </si>
  <si>
    <t>Logging Operation</t>
  </si>
  <si>
    <t>Waste Treatment</t>
  </si>
  <si>
    <t>General Consultancy</t>
  </si>
  <si>
    <t>Water Transportation Services</t>
  </si>
  <si>
    <t>Health and Safety and Environment</t>
  </si>
  <si>
    <t xml:space="preserve">Well Testing and Well Intervention </t>
  </si>
  <si>
    <t>Instrumentation Engineering</t>
  </si>
  <si>
    <t>Health and Insurance</t>
  </si>
  <si>
    <t>Laboratory Services</t>
  </si>
  <si>
    <t>Technical Consultancy</t>
  </si>
  <si>
    <t>Air Transportation Services</t>
  </si>
  <si>
    <t>Monitoring and Alert</t>
  </si>
  <si>
    <t>Information Technology</t>
  </si>
  <si>
    <t>Mechanical Engineering</t>
  </si>
  <si>
    <t>Labour Supply</t>
  </si>
  <si>
    <t>Consultancy and Training</t>
  </si>
  <si>
    <t>Engineering Survey and Study</t>
  </si>
  <si>
    <t>Legal and Tax</t>
  </si>
  <si>
    <t>Marine and Logistics</t>
  </si>
  <si>
    <t>Media Communication</t>
  </si>
  <si>
    <t>Production and Maintenance</t>
  </si>
  <si>
    <t>Permit and License Services</t>
  </si>
  <si>
    <t>Security Services</t>
  </si>
  <si>
    <t>Travel and Accommodation</t>
  </si>
  <si>
    <t>Onshore Drilling Rig</t>
  </si>
  <si>
    <t>Landscape Architecture Services</t>
  </si>
  <si>
    <t>Clean Water Treatment</t>
  </si>
  <si>
    <t>Laptop, desktop and peripheral</t>
  </si>
  <si>
    <t>General Management Training</t>
  </si>
  <si>
    <t>Onshore Supply Base</t>
  </si>
  <si>
    <t>Chemical and Petrochemical Production Facility</t>
  </si>
  <si>
    <t xml:space="preserve">Onshore Rig Inspection </t>
  </si>
  <si>
    <t>Interior Design Services</t>
  </si>
  <si>
    <t>Risk Management Training</t>
  </si>
  <si>
    <t>Offshore Supply Base</t>
  </si>
  <si>
    <t>Oil, Gas and other Energy Production Facility</t>
  </si>
  <si>
    <t>Other Architecture Services</t>
  </si>
  <si>
    <t>Human Resource Training</t>
  </si>
  <si>
    <t>Mineral and Mining Production Facility</t>
  </si>
  <si>
    <t>Asset Management Training</t>
  </si>
  <si>
    <t>Gas Lift System</t>
  </si>
  <si>
    <t>Offshore Drilling Rig</t>
  </si>
  <si>
    <t>Electronic Archiving</t>
  </si>
  <si>
    <t>Other General Training</t>
  </si>
  <si>
    <t>Offshore Rig Inspection</t>
  </si>
  <si>
    <t>Seismic Data Interpretation</t>
  </si>
  <si>
    <t>Reservoir Modeling</t>
  </si>
  <si>
    <t>Resevoir Simulation</t>
  </si>
  <si>
    <t>Internet Service Provider</t>
  </si>
  <si>
    <t>Basic &amp; Advance First Aid</t>
  </si>
  <si>
    <t>Oil Transfer Pumping System</t>
  </si>
  <si>
    <t>Public Facility Work</t>
  </si>
  <si>
    <t>Telecommunication Services</t>
  </si>
  <si>
    <t>Basic &amp; Advance Fire Fighting</t>
  </si>
  <si>
    <t>Booster Pump Station</t>
  </si>
  <si>
    <t>Casing Tubing Running Services</t>
  </si>
  <si>
    <t>Waste Treatment Installation</t>
  </si>
  <si>
    <t>Sea Survival</t>
  </si>
  <si>
    <t>Non Seismic Survey</t>
  </si>
  <si>
    <t>Drilling Cutting Waste Treatment</t>
  </si>
  <si>
    <t>HUET Training</t>
  </si>
  <si>
    <t>Drilling Related Software</t>
  </si>
  <si>
    <t>Drilling Mud/Fluid Waste Treatment</t>
  </si>
  <si>
    <t>BOSIET Training</t>
  </si>
  <si>
    <t>Sludge Treatment</t>
  </si>
  <si>
    <t>H2S Training</t>
  </si>
  <si>
    <t>Airport and Runway Work</t>
  </si>
  <si>
    <t>Scaffolding Training</t>
  </si>
  <si>
    <t>Production Chemicals</t>
  </si>
  <si>
    <t>Work in Confined Space Training</t>
  </si>
  <si>
    <t>Core Drilling</t>
  </si>
  <si>
    <t>Fall Protection Training</t>
  </si>
  <si>
    <t>Fishing Services</t>
  </si>
  <si>
    <t>Harbor and Jetty Construction</t>
  </si>
  <si>
    <t>Mud Logging</t>
  </si>
  <si>
    <t>Reservoir Fluid Analysis</t>
  </si>
  <si>
    <t>Salvage Operation</t>
  </si>
  <si>
    <t>Logging Data Interpretation</t>
  </si>
  <si>
    <t>Drilling Fluid Analysis</t>
  </si>
  <si>
    <t>Debris Removal Services</t>
  </si>
  <si>
    <t>Wellbore Cleaning</t>
  </si>
  <si>
    <t>Fracturing Analysis</t>
  </si>
  <si>
    <t>Environmental Consultancy</t>
  </si>
  <si>
    <t>Anchor Handling Services</t>
  </si>
  <si>
    <t>Cementing Services</t>
  </si>
  <si>
    <t>Swamp and Coastal Work</t>
  </si>
  <si>
    <t>Other Laboratory Services</t>
  </si>
  <si>
    <t>Urban Planning</t>
  </si>
  <si>
    <t>Drilling Fluid Material &amp; Services</t>
  </si>
  <si>
    <t>Water Work, Water Resources, Water Well Drilling</t>
  </si>
  <si>
    <t>Well Perforation</t>
  </si>
  <si>
    <t>Integrated Civil Project Management</t>
  </si>
  <si>
    <t>Fixed Wing</t>
  </si>
  <si>
    <t>Other Civil Work</t>
  </si>
  <si>
    <t>Greenfield Consultancy</t>
  </si>
  <si>
    <t>Rotary Wing</t>
  </si>
  <si>
    <t>Rotating Equipment Inspection</t>
  </si>
  <si>
    <t>Office Movement</t>
  </si>
  <si>
    <t>Brownfield Development Consultancy</t>
  </si>
  <si>
    <t>Well Head and BOP Installation</t>
  </si>
  <si>
    <t>Refinery Establishment Consultancy</t>
  </si>
  <si>
    <t>Electrical Engineering Design</t>
  </si>
  <si>
    <t>Seismic Specialist</t>
  </si>
  <si>
    <t>Artificial Lift Services</t>
  </si>
  <si>
    <t>Private Clinic</t>
  </si>
  <si>
    <t>Drilling Specialist</t>
  </si>
  <si>
    <t>Freight Forwarding Services</t>
  </si>
  <si>
    <t>Underbalance Drilling and Kick Detection</t>
  </si>
  <si>
    <t>Telecommunication Transmission</t>
  </si>
  <si>
    <t>Insurance Company/Agent</t>
  </si>
  <si>
    <t>Engineering Specialist</t>
  </si>
  <si>
    <t>Drilling Bit Services</t>
  </si>
  <si>
    <t>General Labour Supply</t>
  </si>
  <si>
    <t>Separator Test</t>
  </si>
  <si>
    <t>Legal Firm</t>
  </si>
  <si>
    <t>Drill Steam Test</t>
  </si>
  <si>
    <t>Integrated Electrical Project Management</t>
  </si>
  <si>
    <t>Pressure Build Up and Draw Down Test</t>
  </si>
  <si>
    <t>Other Electrical Work</t>
  </si>
  <si>
    <t>Wireline Services</t>
  </si>
  <si>
    <t>Slickline Services</t>
  </si>
  <si>
    <t>Coiled Tubing Services</t>
  </si>
  <si>
    <t>Instrumentation Engineering Design</t>
  </si>
  <si>
    <t>Snubbing Services</t>
  </si>
  <si>
    <t>Instrumentation Work</t>
  </si>
  <si>
    <t>Fuel Tank Cleaning</t>
  </si>
  <si>
    <t>Milling and Under-reamer services</t>
  </si>
  <si>
    <t>Road Traffic Control System</t>
  </si>
  <si>
    <t>Industrial Waste Tank Cleaning</t>
  </si>
  <si>
    <t>Integrated Instrumentation Project Management</t>
  </si>
  <si>
    <t>E-book</t>
  </si>
  <si>
    <t>Well Out of Control Services</t>
  </si>
  <si>
    <t>Other Instrumentation Work</t>
  </si>
  <si>
    <t>All type of permit and license services</t>
  </si>
  <si>
    <t>Mechanical Engineering Design</t>
  </si>
  <si>
    <t xml:space="preserve">Manufacturing and Fabrication </t>
  </si>
  <si>
    <t>HVAC Installation</t>
  </si>
  <si>
    <t>VIP Escort Service</t>
  </si>
  <si>
    <t>Dangerous Material Escort Services</t>
  </si>
  <si>
    <t>Private Security Services</t>
  </si>
  <si>
    <t>Building Insulation</t>
  </si>
  <si>
    <t>Corporate Security Services</t>
  </si>
  <si>
    <t>Other Coating</t>
  </si>
  <si>
    <t>Elevator and Escalator Installation</t>
  </si>
  <si>
    <t>Thermal and Pressurized System</t>
  </si>
  <si>
    <t>Lifting and Moving Equipment</t>
  </si>
  <si>
    <t>Travel Services</t>
  </si>
  <si>
    <t>Integrated Mechanical Project Management</t>
  </si>
  <si>
    <t>Accommodation Services</t>
  </si>
  <si>
    <t>Pressurized Vessel Maintenance</t>
  </si>
  <si>
    <t>Dredging Services</t>
  </si>
  <si>
    <t>Other Mechanical Work</t>
  </si>
  <si>
    <t>Production Well Monitoring System</t>
  </si>
  <si>
    <t>Refinery Monitoring System</t>
  </si>
  <si>
    <t>Distribution Pipeline Monitoring System</t>
  </si>
  <si>
    <t>Engineering Related Software</t>
  </si>
  <si>
    <t xml:space="preserve">Oil Spill Handling </t>
  </si>
  <si>
    <t>Hydrocarbon Quality and Quantity Survey</t>
  </si>
  <si>
    <t>January</t>
  </si>
  <si>
    <t>March</t>
  </si>
  <si>
    <t>April</t>
  </si>
  <si>
    <t>May</t>
  </si>
  <si>
    <t>June</t>
  </si>
  <si>
    <t>July</t>
  </si>
  <si>
    <t>August</t>
  </si>
  <si>
    <t>September</t>
  </si>
  <si>
    <t>October</t>
  </si>
  <si>
    <t>November</t>
  </si>
  <si>
    <t>December</t>
  </si>
  <si>
    <t>Commodity Guidance</t>
  </si>
  <si>
    <t>Manufacturer</t>
  </si>
  <si>
    <t>Field Operation</t>
  </si>
  <si>
    <t>Goods Manufacturer</t>
  </si>
  <si>
    <t>Equipment Manufacturer</t>
  </si>
  <si>
    <t>Air Treatment</t>
  </si>
  <si>
    <t>Field Assets Maintenance</t>
  </si>
  <si>
    <t>Port and Shipping Services</t>
  </si>
  <si>
    <t>Survey and Studies</t>
  </si>
  <si>
    <t>Integrated Projct Management</t>
  </si>
  <si>
    <t>Residential, Commercial, Industrial Cleaning Services</t>
  </si>
  <si>
    <t>Onshore / Offshore Seismic Operation</t>
  </si>
  <si>
    <t>Drilling Fluid: Bentonite, Barite, etc</t>
  </si>
  <si>
    <t>Onshore / Offshore Catering and Cleaning Services</t>
  </si>
  <si>
    <t>Waste Water Treatment</t>
  </si>
  <si>
    <t>CCTV, other hardware</t>
  </si>
  <si>
    <t>Drilling Mud: Surfactants, Defoamers, Viscosifiers, etc</t>
  </si>
  <si>
    <t>Chemicals Cleaning</t>
  </si>
  <si>
    <t>Mobile, Pedestal, Overhead Crane, Forklift</t>
  </si>
  <si>
    <t>Well Completion/Intervention: Cement Spacer, Killing Fluid, Foaming Agent, etc.</t>
  </si>
  <si>
    <t>Geosciences Softwares</t>
  </si>
  <si>
    <t>Drilling OCTG</t>
  </si>
  <si>
    <t>Re-plantation, bio remediation</t>
  </si>
  <si>
    <t>Application and Network</t>
  </si>
  <si>
    <t>Beam Pump, Hydraulic Pump, Electric Submersible Pump System</t>
  </si>
  <si>
    <t>Piping &amp; Connector: Pipe, Casing, Tubing, Flange, Fitting, Elbow, Tee, etc</t>
  </si>
  <si>
    <t>Commercial, Residential, Industrial Building Work</t>
  </si>
  <si>
    <t>FM for Dangerous, Explosive and Radioactive Material</t>
  </si>
  <si>
    <t>Soil Remediation Management</t>
  </si>
  <si>
    <t>Four wheels, Bus, any passengers vehicle Rent</t>
  </si>
  <si>
    <t>Steels: Structural Steel, Construction Steel, Steel Sheet, etc</t>
  </si>
  <si>
    <t>Removal of Dangerous, Explosive and Radioactive Material</t>
  </si>
  <si>
    <t>Web-hosting, cloud storage services</t>
  </si>
  <si>
    <t>Trucks, Trailers, any heavy vehicle Rent</t>
  </si>
  <si>
    <t>Plastic and Polymer Products</t>
  </si>
  <si>
    <t>Carpentry and Masonry Services</t>
  </si>
  <si>
    <t>Onshore / Offshore Facilities Scrapping</t>
  </si>
  <si>
    <t>Two wheels vehicle rent</t>
  </si>
  <si>
    <t>Water Injection, Steam Injection System</t>
  </si>
  <si>
    <t>Chemical: Fuel, Lubricant, Cleaning Chemicals, etc</t>
  </si>
  <si>
    <t>Road, Bridge and Railway Work</t>
  </si>
  <si>
    <t>Air Quality Monitoring</t>
  </si>
  <si>
    <t xml:space="preserve">FPSO, FSO </t>
  </si>
  <si>
    <t>Radioactive Material</t>
  </si>
  <si>
    <t>Clean Air Treatment</t>
  </si>
  <si>
    <t>Explosive Material</t>
  </si>
  <si>
    <t>Directional Drilling (DD), Measurement While Drilling (MWD), Logging While Drilling (LWD)</t>
  </si>
  <si>
    <t>Flyover, Tunnel and Underground Work</t>
  </si>
  <si>
    <t>Gamma Ray, Neutron, Resistivity, Caliper Logging</t>
  </si>
  <si>
    <t>Boats, Vessels and Barges Rent</t>
  </si>
  <si>
    <t>Process Chemical: Scale Inhibitor, Corrosion Inhibitor, Drag Reducer, Demulisifier, etc</t>
  </si>
  <si>
    <t>Open Hole / Cased Hole Logging Operation</t>
  </si>
  <si>
    <t>Protecting Material: Paint, Coating, Jacketing, Thermal Insulator, etc</t>
  </si>
  <si>
    <t>City Drainage, Irrigation, Dam Construction</t>
  </si>
  <si>
    <t>Conventional, Intelligent Pigging</t>
  </si>
  <si>
    <t>Through Tubing Services, Production Tubing, Liner Hanger, Gravel Pack and Packer Installation</t>
  </si>
  <si>
    <t>Other Logging operation</t>
  </si>
  <si>
    <t>Offshore Platform Inspection</t>
  </si>
  <si>
    <t>Building Material</t>
  </si>
  <si>
    <t>Drilling Equipment: Onshore Rig, Offshore Rig, Drilling Bit, Drilling Jar, BOP, Drill Pipe, etc</t>
  </si>
  <si>
    <t>Lubricants and Chemical Products</t>
  </si>
  <si>
    <t>All type of Non Destructive Test</t>
  </si>
  <si>
    <t>Drilling Operation: Wireline Unit, Coiled Tubing Unit, Fishing Tool, Cementing Unit, Wellhead, Liner Hanger, Snubbing Unit, etc</t>
  </si>
  <si>
    <t>All type of Destructive Test</t>
  </si>
  <si>
    <t>Artificial Lift: Gas Lift, Beam Pump, Hydraulic Pump, Jet Pump, Electric Submersible Pump, etc</t>
  </si>
  <si>
    <t>Lifting Equipment: Mobile Crane, Pedestal Crane, Forklift, Overhead Crane, etc</t>
  </si>
  <si>
    <t>PVT, Core Analysis</t>
  </si>
  <si>
    <t>Subsurface Equipment: Tubing, Packer, Liner, Mandrel, etc</t>
  </si>
  <si>
    <t>General Management Consultancy</t>
  </si>
  <si>
    <t>Pumps: Oil Transfer Pump, LNG Pump, LPG Pump, Vacuum Pump, etc</t>
  </si>
  <si>
    <t>Power Generator, Transmission System and Distribution</t>
  </si>
  <si>
    <t>Importation, Exportation, Custom. Port, Stevedoring services</t>
  </si>
  <si>
    <t>Compressors: Gas Compressor, Air Compressor, Gas Fuel Compressor, etc</t>
  </si>
  <si>
    <t>Sand Blasting, Hydro Blasting, Other Blasting</t>
  </si>
  <si>
    <t>Pressure Vessels: Separator, Pig Launcher, Pig Receiver, Boiler, Hydrocyclone, Heat Exchanger, etc</t>
  </si>
  <si>
    <t>Downhole Tool Equipment, Bottom Hole Assembly Equipment</t>
  </si>
  <si>
    <t xml:space="preserve">Electrical Installation for Residential / Commercial / Industrial Building </t>
  </si>
  <si>
    <t>Painting, Coating/Wrapping, Anti Corrosion Coating, Concrete Weight Coating</t>
  </si>
  <si>
    <t>Custody Transfer Gauge: Pressure Gauge, Pressure Recorder, Vortex Flowmeter, Density Transducer, etc</t>
  </si>
  <si>
    <t xml:space="preserve">Cathodic Protection, Reverse Current </t>
  </si>
  <si>
    <t>Safety Equipment: Safety Valve, Water Sprinkler, H2S Detector, Fuse, Alarm, Life Boat, Life Jacket, etc</t>
  </si>
  <si>
    <t>Emergency Equipment: Oil Boom, ROV, SCUBA Equipment, etc</t>
  </si>
  <si>
    <t>Environmental Impact Assessment</t>
  </si>
  <si>
    <t>IT Consultancy</t>
  </si>
  <si>
    <t>Gas Compressor, Gas Fuel Compressor, Air Compressor Maintenance</t>
  </si>
  <si>
    <t>Land Transport: Car, Truck, Bus, etc</t>
  </si>
  <si>
    <t>Environmental Social Studies</t>
  </si>
  <si>
    <t>Project Management</t>
  </si>
  <si>
    <t>Water Transport: Barge, Boat, etc</t>
  </si>
  <si>
    <t>Tax, Audit and Accounting Firm</t>
  </si>
  <si>
    <t>Valves, Pumps, Production Equipment Maintenance</t>
  </si>
  <si>
    <t>Air Transport: Fix Wing, Rotary Wing</t>
  </si>
  <si>
    <t>Engines: Diesel Engine, Gas Engine, Gas Turbine, Electric Motor, Steam Engine, etc</t>
  </si>
  <si>
    <t>Maintenance Equipment: Pigging Tool, Intelligent Pigging Tool, Scrapper, Well Cleaner, Sand Blaster, etc</t>
  </si>
  <si>
    <t>Newspaper and Magazine Subscription</t>
  </si>
  <si>
    <t>Heavy Equipment: Dozer, Excavator, Grader, Loader, etc</t>
  </si>
  <si>
    <t>Other Specialist Work</t>
  </si>
  <si>
    <t>Electrical Equipment: Transformers, Switch Control Gear, Cable, Junction Box, etc</t>
  </si>
  <si>
    <t>Early Warning, Fire Handling, Emergency Shutdown System</t>
  </si>
  <si>
    <t>Combustible Gas Leak, Poisonous Gas Leak Handling System</t>
  </si>
  <si>
    <t>Onshore / Offshore Well Plug &amp; Abandonment</t>
  </si>
  <si>
    <t>Onshore / Offshore Wellhead Cut</t>
  </si>
  <si>
    <t>Building Water and Gas Piping System</t>
  </si>
  <si>
    <t>Static / Rotating Equipment Services</t>
  </si>
  <si>
    <t>Heat and Cold Treatment</t>
  </si>
  <si>
    <t>Underwater welding, pipe laying, cables laying services</t>
  </si>
  <si>
    <t>Mapping / Surface / Underground Survey</t>
  </si>
  <si>
    <t>Onshore / Offshore / Bottom Ocean Geotechnical Survey</t>
  </si>
  <si>
    <t>Topography, Aerial, Satellite, Meteorology and Oceanology Survey</t>
  </si>
  <si>
    <t>Diving, ROV Services</t>
  </si>
  <si>
    <t>FEED Study</t>
  </si>
  <si>
    <t>EPCI Project</t>
  </si>
  <si>
    <t>Well Connections Project</t>
  </si>
  <si>
    <t>Main Activity</t>
  </si>
  <si>
    <t>Sub-Activity 1</t>
  </si>
  <si>
    <t>Marine Survey Services</t>
  </si>
  <si>
    <t>Sub-Activity 2</t>
  </si>
  <si>
    <t>Cyber Security services</t>
  </si>
  <si>
    <t>Integrated Facility Management services</t>
  </si>
  <si>
    <t>Domestic movers (office, residential, industrial)</t>
  </si>
  <si>
    <t>FSO/FPSO services</t>
  </si>
  <si>
    <t>Heavy Equipment rent / lease</t>
  </si>
  <si>
    <t>Building materials</t>
  </si>
  <si>
    <t>Supply of mechanical, electrical, instrumentation products</t>
  </si>
  <si>
    <t>Civil precommissioning and commissioning services</t>
  </si>
  <si>
    <t>Supply of marine products and spare parts</t>
  </si>
  <si>
    <t>Supply of oilfield equipment</t>
  </si>
  <si>
    <t>Lifting equipment inspection</t>
  </si>
  <si>
    <t>Health and Safety Equipment rent / lease</t>
  </si>
  <si>
    <t>General inspection, measurement and testing</t>
  </si>
  <si>
    <t>IT Equipment rent / lease</t>
  </si>
  <si>
    <t>Commercial/Residential rent / lease</t>
  </si>
  <si>
    <t>Automotive sales, rent / lease and maintenance</t>
  </si>
  <si>
    <t>Electrical precommissioning and commissioning services</t>
  </si>
  <si>
    <t>Recruitment agency services</t>
  </si>
  <si>
    <t>Repair, overhaul, major refurbishment</t>
  </si>
  <si>
    <t>Furniture, household items supply</t>
  </si>
  <si>
    <t>Shut down, turn around services</t>
  </si>
  <si>
    <t>Fuel bunker services</t>
  </si>
  <si>
    <t>Marine survey services</t>
  </si>
  <si>
    <t>Vessel inspection services</t>
  </si>
  <si>
    <t xml:space="preserve">Assets quality and assurance assessment </t>
  </si>
  <si>
    <t>Ship maintenance, repair services, dry docking</t>
  </si>
  <si>
    <t>Instrumentation precommissioning and commissioning services</t>
  </si>
  <si>
    <t>Supervisory services</t>
  </si>
  <si>
    <t>Mechanical Equipment: Bolt, Nut, Screw, Gasket, Chain, Shaft, Chokes, Valves, etc</t>
  </si>
  <si>
    <t>Mechanical precommissioning and commissioning services</t>
  </si>
  <si>
    <t>Welding services</t>
  </si>
  <si>
    <t>Automation project</t>
  </si>
  <si>
    <t>Ship building</t>
  </si>
  <si>
    <t>Calibration and testing services</t>
  </si>
  <si>
    <t>Company's business activities</t>
  </si>
  <si>
    <r>
      <t xml:space="preserve">Fill this cell for OTHER activity   </t>
    </r>
    <r>
      <rPr>
        <i/>
        <sz val="10"/>
        <color theme="0"/>
        <rFont val="Symbol"/>
        <family val="1"/>
        <charset val="2"/>
      </rPr>
      <t>®</t>
    </r>
  </si>
  <si>
    <t>Value (QAR)</t>
  </si>
  <si>
    <t>Table 5.2: Top 10 capital investment for the duration of the contract</t>
  </si>
  <si>
    <t>Contract Completion Date shall be after the Starting Date !</t>
  </si>
  <si>
    <t>ICV Scorecard Submission Template</t>
  </si>
  <si>
    <t>&lt;&lt; Back to Overview page</t>
  </si>
  <si>
    <t>Version: 2.0</t>
  </si>
  <si>
    <t>Ministry of Finance</t>
  </si>
  <si>
    <t>General Retirement &amp; Social Insurance Authority</t>
  </si>
  <si>
    <t>General Tax Authority</t>
  </si>
  <si>
    <t>General Aithority Of Customs</t>
  </si>
  <si>
    <t>The Supreme Council of Economic Affairs and Investment</t>
  </si>
  <si>
    <t>Ministry of Commerce &amp; Indusrty</t>
  </si>
  <si>
    <t>Qatar General Organization for Standarddization</t>
  </si>
  <si>
    <t>Qatar Tourism</t>
  </si>
  <si>
    <t>Qatar Financial Markets Authority</t>
  </si>
  <si>
    <t>Qatar General Electricity &amp; water Corporation</t>
  </si>
  <si>
    <t>Ministry of Endowments &amp; Islamic Affairs</t>
  </si>
  <si>
    <t>General Authority for Minors Affairs</t>
  </si>
  <si>
    <t>Ministry of Education and Higher  Education</t>
  </si>
  <si>
    <t>Qatar University</t>
  </si>
  <si>
    <t>Community College of Qatar</t>
  </si>
  <si>
    <t>Qatar Aeronautical college</t>
  </si>
  <si>
    <t>Qatar leadership Center</t>
  </si>
  <si>
    <t>Ministry of Public Health</t>
  </si>
  <si>
    <t>Hamad Medical Corporation</t>
  </si>
  <si>
    <t>Primary Health Care Corporation</t>
  </si>
  <si>
    <t>Naufar</t>
  </si>
  <si>
    <t>Anti-Doping Lab</t>
  </si>
  <si>
    <t>Ministry of Municipality</t>
  </si>
  <si>
    <t>Ministry of Enviroment &amp; Climate Change</t>
  </si>
  <si>
    <t>Ashgal Public Works Authority</t>
  </si>
  <si>
    <t>Central Municipal Council</t>
  </si>
  <si>
    <t>Ministry of Social Devlopment &amp; Family</t>
  </si>
  <si>
    <t>Ministry of Labour</t>
  </si>
  <si>
    <t>Civil Service Government Development Bureau</t>
  </si>
  <si>
    <t>Regulatory Authority for Chaitable Activities</t>
  </si>
  <si>
    <t>Ministry of Interior</t>
  </si>
  <si>
    <t>Ministry of Defense</t>
  </si>
  <si>
    <t>Internal Security Force - Lekhwiya</t>
  </si>
  <si>
    <t>Amiri Guard</t>
  </si>
  <si>
    <t>Doha Joint Rescue Coordination Center</t>
  </si>
  <si>
    <t xml:space="preserve">National Security Sheild </t>
  </si>
  <si>
    <t>The National Committee for the Prohibition of Weapons</t>
  </si>
  <si>
    <t>Ministry of Transport</t>
  </si>
  <si>
    <t>Ministry of Comunication and Information Technology</t>
  </si>
  <si>
    <t>Hamad Port</t>
  </si>
  <si>
    <t>Qatar Rail</t>
  </si>
  <si>
    <t>Communication Regulatory Authority</t>
  </si>
  <si>
    <t>Civil Aviation Authority</t>
  </si>
  <si>
    <t>Qatar Media Corporation</t>
  </si>
  <si>
    <t>Government Communication Office</t>
  </si>
  <si>
    <t>Qatar News Agency</t>
  </si>
  <si>
    <t>Qatar Media City</t>
  </si>
  <si>
    <t>Council of Ministries General Secretariat</t>
  </si>
  <si>
    <t>Prime Minister Office</t>
  </si>
  <si>
    <t>Planning and Statistics Authority</t>
  </si>
  <si>
    <t>Ministry of Culture</t>
  </si>
  <si>
    <t xml:space="preserve">Ministry of Sports and Youth </t>
  </si>
  <si>
    <t>Aspire Zone</t>
  </si>
  <si>
    <t>Katara - The Culture Village Foundation</t>
  </si>
  <si>
    <t>Qatar Museums</t>
  </si>
  <si>
    <t>Supreme Judiciary Council</t>
  </si>
  <si>
    <t>Ministry of Justice</t>
  </si>
  <si>
    <t>Shura Council</t>
  </si>
  <si>
    <t>Administrative Control and Transparency Authority</t>
  </si>
  <si>
    <t>Public Prosecution</t>
  </si>
  <si>
    <t>Audit Bureau</t>
  </si>
  <si>
    <t>Amiri Diwan</t>
  </si>
  <si>
    <t>Amiri Yachts</t>
  </si>
  <si>
    <t>The Private Amiri Diwan</t>
  </si>
  <si>
    <t>Private Engineering Office</t>
  </si>
  <si>
    <t>Ministry of Foregn Affairs</t>
  </si>
  <si>
    <t>Qatar Fund for Development</t>
  </si>
  <si>
    <t>QatarEnergy</t>
  </si>
  <si>
    <t>Qatar Eelectricity Water Company</t>
  </si>
  <si>
    <t xml:space="preserve">Umm Al Houl Power </t>
  </si>
  <si>
    <t>Qatar Fuel Company Q.P.S.C.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</si>
</sst>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AR]\ * #,##0_);_([$QAR]\ * \(#,##0\);_([$QAR]\ * &quot;-&quot;_);_(@_)"/>
    <numFmt numFmtId="165" formatCode="mmmm"/>
    <numFmt numFmtId="166" formatCode="[$-409]mmmm\ yyyy;@"/>
    <numFmt numFmtId="167" formatCode="\+##\ ####\ ####\ ####"/>
    <numFmt numFmtId="168" formatCode="[$-409]d\-mmm\-yyyy;@"/>
  </numFmts>
  <fonts count="37" x14ac:knownFonts="1">
    <font>
      <sz val="10"/>
      <color theme="1"/>
      <name val="Arial"/>
      <family val="2"/>
    </font>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0"/>
      <name val="Arial"/>
      <family val="2"/>
    </font>
    <font>
      <sz val="10"/>
      <color theme="1"/>
      <name val="Arial"/>
      <family val="2"/>
    </font>
    <font>
      <b/>
      <u/>
      <sz val="11"/>
      <color theme="1"/>
      <name val="Arial"/>
      <family val="2"/>
    </font>
    <font>
      <sz val="11"/>
      <color rgb="FF9C6500"/>
      <name val="Calibri"/>
      <family val="2"/>
      <scheme val="minor"/>
    </font>
    <font>
      <b/>
      <sz val="10"/>
      <color theme="1"/>
      <name val="Arial"/>
      <family val="2"/>
    </font>
    <font>
      <b/>
      <sz val="10"/>
      <color rgb="FFFF0000"/>
      <name val="Arial"/>
      <family val="2"/>
    </font>
    <font>
      <b/>
      <sz val="10"/>
      <color rgb="FF02466F"/>
      <name val="Arial"/>
      <family val="2"/>
    </font>
    <font>
      <b/>
      <sz val="10"/>
      <color theme="0"/>
      <name val="Arial"/>
      <family val="2"/>
    </font>
    <font>
      <sz val="10"/>
      <name val="Arial"/>
      <family val="2"/>
    </font>
    <font>
      <sz val="10"/>
      <color rgb="FFFF0000"/>
      <name val="Arial"/>
      <family val="2"/>
    </font>
    <font>
      <sz val="20"/>
      <color rgb="FF02466F"/>
      <name val="Arial"/>
      <family val="2"/>
    </font>
    <font>
      <b/>
      <sz val="9"/>
      <color theme="1"/>
      <name val="Arial"/>
      <family val="2"/>
    </font>
    <font>
      <sz val="9"/>
      <color theme="1"/>
      <name val="Arial"/>
      <family val="2"/>
    </font>
    <font>
      <sz val="9"/>
      <color theme="10"/>
      <name val="Arial"/>
      <family val="2"/>
    </font>
    <font>
      <vertAlign val="superscript"/>
      <sz val="10"/>
      <color theme="1"/>
      <name val="Arial"/>
      <family val="2"/>
    </font>
    <font>
      <u/>
      <sz val="9"/>
      <color theme="10"/>
      <name val="Arial"/>
      <family val="2"/>
    </font>
    <font>
      <sz val="10"/>
      <color rgb="FF02466F"/>
      <name val="Arial"/>
      <family val="2"/>
    </font>
    <font>
      <b/>
      <sz val="10"/>
      <name val="Arial"/>
      <family val="2"/>
    </font>
    <font>
      <b/>
      <sz val="11"/>
      <color theme="1"/>
      <name val="Arial"/>
      <family val="2"/>
    </font>
    <font>
      <sz val="7"/>
      <color rgb="FF242729"/>
      <name val="Arial"/>
      <family val="2"/>
    </font>
    <font>
      <sz val="11"/>
      <name val="Arial"/>
      <family val="2"/>
    </font>
    <font>
      <sz val="26"/>
      <color rgb="FF02466F"/>
      <name val="Arial"/>
      <family val="2"/>
    </font>
    <font>
      <sz val="26"/>
      <color theme="1"/>
      <name val="Arial"/>
      <family val="2"/>
    </font>
    <font>
      <sz val="24"/>
      <color rgb="FF02466F"/>
      <name val="Arial"/>
      <family val="2"/>
    </font>
    <font>
      <b/>
      <sz val="14"/>
      <color rgb="FF02466F"/>
      <name val="Arial"/>
      <family val="2"/>
    </font>
    <font>
      <b/>
      <sz val="8"/>
      <color theme="0"/>
      <name val="Arial"/>
      <family val="2"/>
    </font>
    <font>
      <b/>
      <i/>
      <sz val="9"/>
      <color theme="1"/>
      <name val="Arial"/>
      <family val="2"/>
    </font>
    <font>
      <sz val="11"/>
      <color theme="0"/>
      <name val="Arial"/>
      <family val="2"/>
    </font>
    <font>
      <b/>
      <sz val="11"/>
      <name val="Arial"/>
      <family val="2"/>
    </font>
    <font>
      <sz val="10"/>
      <color theme="0"/>
      <name val="Arial"/>
      <family val="2"/>
    </font>
    <font>
      <i/>
      <sz val="10"/>
      <color theme="0"/>
      <name val="Arial"/>
      <family val="2"/>
    </font>
    <font>
      <i/>
      <sz val="10"/>
      <color theme="0"/>
      <name val="Symbol"/>
      <family val="1"/>
      <charset val="2"/>
    </font>
  </fonts>
  <fills count="18">
    <fill>
      <patternFill patternType="none"/>
    </fill>
    <fill>
      <patternFill patternType="gray125"/>
    </fill>
    <fill>
      <patternFill patternType="solid">
        <fgColor rgb="FF02466F"/>
        <bgColor indexed="64"/>
      </patternFill>
    </fill>
    <fill>
      <patternFill patternType="solid">
        <fgColor theme="9" tint="0.79998168889431442"/>
        <bgColor indexed="64"/>
      </patternFill>
    </fill>
    <fill>
      <patternFill patternType="solid">
        <fgColor theme="4"/>
        <bgColor theme="4"/>
      </patternFill>
    </fill>
    <fill>
      <patternFill patternType="solid">
        <fgColor rgb="FFFFEB9C"/>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5"/>
        <bgColor indexed="64"/>
      </patternFill>
    </fill>
    <fill>
      <patternFill patternType="solid">
        <fgColor rgb="FF39B08C"/>
        <bgColor indexed="64"/>
      </patternFill>
    </fill>
    <fill>
      <patternFill patternType="solid">
        <fgColor theme="7" tint="-0.249977111117893"/>
        <bgColor indexed="64"/>
      </patternFill>
    </fill>
  </fills>
  <borders count="30">
    <border>
      <left/>
      <right/>
      <top/>
      <bottom/>
      <diagonal/>
    </border>
    <border>
      <left style="dotted">
        <color rgb="FF02466F"/>
      </left>
      <right style="dotted">
        <color rgb="FF02466F"/>
      </right>
      <top style="dotted">
        <color rgb="FF02466F"/>
      </top>
      <bottom style="dotted">
        <color rgb="FF02466F"/>
      </bottom>
      <diagonal/>
    </border>
    <border>
      <left/>
      <right/>
      <top/>
      <bottom style="thin">
        <color theme="0"/>
      </bottom>
      <diagonal/>
    </border>
    <border>
      <left/>
      <right/>
      <top/>
      <bottom style="dotted">
        <color rgb="FF02466F"/>
      </bottom>
      <diagonal/>
    </border>
    <border>
      <left/>
      <right/>
      <top/>
      <bottom style="double">
        <color indexed="64"/>
      </bottom>
      <diagonal/>
    </border>
    <border>
      <left style="dotted">
        <color rgb="FF02466F"/>
      </left>
      <right/>
      <top style="dotted">
        <color rgb="FF02466F"/>
      </top>
      <bottom style="dotted">
        <color rgb="FF02466F"/>
      </bottom>
      <diagonal/>
    </border>
    <border>
      <left/>
      <right style="dotted">
        <color rgb="FF02466F"/>
      </right>
      <top style="dotted">
        <color rgb="FF02466F"/>
      </top>
      <bottom style="dotted">
        <color rgb="FF02466F"/>
      </bottom>
      <diagonal/>
    </border>
    <border>
      <left style="dotted">
        <color rgb="FF02466F"/>
      </left>
      <right/>
      <top style="dotted">
        <color rgb="FF02466F"/>
      </top>
      <bottom/>
      <diagonal/>
    </border>
    <border>
      <left/>
      <right/>
      <top style="dotted">
        <color rgb="FF02466F"/>
      </top>
      <bottom/>
      <diagonal/>
    </border>
    <border>
      <left/>
      <right style="dotted">
        <color rgb="FF02466F"/>
      </right>
      <top style="dotted">
        <color rgb="FF02466F"/>
      </top>
      <bottom/>
      <diagonal/>
    </border>
    <border>
      <left style="dotted">
        <color rgb="FF02466F"/>
      </left>
      <right/>
      <top/>
      <bottom/>
      <diagonal/>
    </border>
    <border>
      <left/>
      <right style="dotted">
        <color rgb="FF02466F"/>
      </right>
      <top/>
      <bottom/>
      <diagonal/>
    </border>
    <border>
      <left style="dotted">
        <color rgb="FF02466F"/>
      </left>
      <right/>
      <top/>
      <bottom style="dotted">
        <color rgb="FF02466F"/>
      </bottom>
      <diagonal/>
    </border>
    <border>
      <left/>
      <right style="dotted">
        <color rgb="FF02466F"/>
      </right>
      <top/>
      <bottom style="dotted">
        <color rgb="FF02466F"/>
      </bottom>
      <diagonal/>
    </border>
    <border>
      <left/>
      <right/>
      <top style="dotted">
        <color rgb="FF02466F"/>
      </top>
      <bottom style="dotted">
        <color rgb="FF02466F"/>
      </bottom>
      <diagonal/>
    </border>
    <border>
      <left/>
      <right style="thin">
        <color indexed="64"/>
      </right>
      <top/>
      <bottom/>
      <diagonal/>
    </border>
    <border>
      <left style="dotted">
        <color rgb="FF02466F"/>
      </left>
      <right style="dotted">
        <color rgb="FF02466F"/>
      </right>
      <top/>
      <bottom style="dotted">
        <color rgb="FF02466F"/>
      </bottom>
      <diagonal/>
    </border>
    <border>
      <left/>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02466F"/>
      </left>
      <right style="medium">
        <color rgb="FF02466F"/>
      </right>
      <top style="medium">
        <color rgb="FF02466F"/>
      </top>
      <bottom style="medium">
        <color rgb="FF02466F"/>
      </bottom>
      <diagonal/>
    </border>
    <border>
      <left style="thin">
        <color indexed="64"/>
      </left>
      <right/>
      <top/>
      <bottom style="thin">
        <color indexed="64"/>
      </bottom>
      <diagonal/>
    </border>
    <border>
      <left/>
      <right style="thin">
        <color indexed="64"/>
      </right>
      <top/>
      <bottom style="thin">
        <color indexed="64"/>
      </bottom>
      <diagonal/>
    </border>
    <border>
      <left style="dotted">
        <color rgb="FF02466F"/>
      </left>
      <right style="dotted">
        <color rgb="FF02466F"/>
      </right>
      <top style="dotted">
        <color rgb="FF02466F"/>
      </top>
      <bottom/>
      <diagonal/>
    </border>
    <border>
      <left style="dotted">
        <color rgb="FF02466F"/>
      </left>
      <right style="dotted">
        <color rgb="FF02466F"/>
      </right>
      <top/>
      <bottom/>
      <diagonal/>
    </border>
    <border>
      <left/>
      <right/>
      <top style="thin">
        <color theme="0"/>
      </top>
      <bottom style="dotted">
        <color rgb="FF02466F"/>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10">
    <xf numFmtId="0" fontId="0" fillId="0" borderId="0">
      <protection hidden="1"/>
    </xf>
    <xf numFmtId="0" fontId="2" fillId="0" borderId="0" applyNumberFormat="0" applyFill="0" applyBorder="0" applyAlignment="0" applyProtection="0"/>
    <xf numFmtId="9" fontId="3" fillId="0" borderId="0" applyFont="0" applyFill="0" applyBorder="0" applyAlignment="0" applyProtection="0"/>
    <xf numFmtId="0" fontId="13" fillId="3" borderId="1">
      <protection locked="0" hidden="1"/>
    </xf>
    <xf numFmtId="0" fontId="8" fillId="5" borderId="0" applyNumberFormat="0" applyBorder="0" applyAlignment="0" applyProtection="0"/>
    <xf numFmtId="0" fontId="6" fillId="0" borderId="1" applyNumberFormat="0" applyAlignment="0" applyProtection="0">
      <alignment horizontal="center"/>
      <protection locked="0"/>
    </xf>
    <xf numFmtId="0" fontId="6" fillId="6" borderId="1" applyNumberFormat="0" applyAlignment="0">
      <protection hidden="1"/>
    </xf>
    <xf numFmtId="0" fontId="12" fillId="2" borderId="0" applyAlignment="0">
      <alignment wrapText="1"/>
      <protection hidden="1"/>
    </xf>
    <xf numFmtId="0" fontId="6" fillId="8" borderId="1">
      <alignment wrapText="1"/>
    </xf>
    <xf numFmtId="0" fontId="1" fillId="0" borderId="0"/>
  </cellStyleXfs>
  <cellXfs count="350">
    <xf numFmtId="0" fontId="0" fillId="0" borderId="0" xfId="0">
      <protection hidden="1"/>
    </xf>
    <xf numFmtId="0" fontId="4" fillId="0" borderId="0" xfId="0" applyFont="1">
      <protection hidden="1"/>
    </xf>
    <xf numFmtId="0" fontId="6" fillId="0" borderId="0" xfId="0" applyFont="1">
      <protection hidden="1"/>
    </xf>
    <xf numFmtId="0" fontId="4" fillId="0" borderId="0" xfId="0" applyFont="1" applyFill="1" applyBorder="1">
      <protection hidden="1"/>
    </xf>
    <xf numFmtId="0" fontId="5" fillId="4" borderId="0" xfId="0" applyFont="1" applyFill="1" applyBorder="1">
      <protection hidden="1"/>
    </xf>
    <xf numFmtId="0" fontId="6" fillId="0" borderId="0" xfId="0" applyFont="1" applyProtection="1">
      <protection hidden="1"/>
    </xf>
    <xf numFmtId="0" fontId="6" fillId="0" borderId="4" xfId="0" applyFont="1" applyBorder="1" applyProtection="1">
      <protection hidden="1"/>
    </xf>
    <xf numFmtId="0" fontId="10" fillId="0" borderId="0" xfId="0" applyFont="1" applyAlignment="1" applyProtection="1">
      <alignment vertical="center"/>
      <protection hidden="1"/>
    </xf>
    <xf numFmtId="0" fontId="6" fillId="0" borderId="0" xfId="0" applyFont="1" applyBorder="1" applyAlignment="1" applyProtection="1">
      <alignment horizontal="left" indent="1"/>
      <protection hidden="1"/>
    </xf>
    <xf numFmtId="0" fontId="6" fillId="0" borderId="0" xfId="0" applyFont="1" applyBorder="1" applyProtection="1">
      <protection hidden="1"/>
    </xf>
    <xf numFmtId="0" fontId="12" fillId="2" borderId="0" xfId="7" applyFont="1" applyAlignment="1" applyProtection="1">
      <alignment horizontal="right"/>
      <protection hidden="1"/>
    </xf>
    <xf numFmtId="0" fontId="6" fillId="0" borderId="0" xfId="0" applyFont="1" applyBorder="1" applyAlignment="1" applyProtection="1">
      <alignment horizontal="center"/>
      <protection hidden="1"/>
    </xf>
    <xf numFmtId="164" fontId="6" fillId="6" borderId="1" xfId="6" applyNumberFormat="1" applyFont="1" applyAlignment="1" applyProtection="1">
      <alignment horizontal="right"/>
      <protection hidden="1"/>
    </xf>
    <xf numFmtId="0" fontId="6" fillId="0" borderId="0" xfId="0" applyFont="1" applyAlignment="1" applyProtection="1">
      <alignment horizontal="center"/>
      <protection hidden="1"/>
    </xf>
    <xf numFmtId="164" fontId="6" fillId="0" borderId="0" xfId="0" applyNumberFormat="1" applyFont="1" applyFill="1" applyBorder="1" applyAlignment="1" applyProtection="1">
      <alignment horizontal="right"/>
      <protection hidden="1"/>
    </xf>
    <xf numFmtId="0" fontId="12" fillId="0" borderId="0" xfId="0" applyFont="1" applyFill="1" applyBorder="1" applyAlignment="1" applyProtection="1">
      <alignment horizontal="center"/>
      <protection hidden="1"/>
    </xf>
    <xf numFmtId="0" fontId="6" fillId="0" borderId="1" xfId="5" applyFont="1" applyAlignment="1" applyProtection="1">
      <protection locked="0"/>
    </xf>
    <xf numFmtId="0" fontId="6" fillId="0" borderId="0" xfId="0" applyFont="1" applyFill="1" applyBorder="1" applyProtection="1">
      <protection hidden="1"/>
    </xf>
    <xf numFmtId="0" fontId="6" fillId="6" borderId="1" xfId="6" applyFont="1" applyAlignment="1" applyProtection="1">
      <alignment horizontal="center"/>
      <protection hidden="1"/>
    </xf>
    <xf numFmtId="164" fontId="6" fillId="0" borderId="1" xfId="5" applyNumberFormat="1" applyFont="1" applyAlignment="1" applyProtection="1">
      <protection locked="0"/>
    </xf>
    <xf numFmtId="164" fontId="6" fillId="6" borderId="1" xfId="6" applyNumberFormat="1" applyFont="1" applyProtection="1">
      <protection hidden="1"/>
    </xf>
    <xf numFmtId="0" fontId="6" fillId="6" borderId="1" xfId="6" applyNumberFormat="1" applyFont="1" applyAlignment="1" applyProtection="1">
      <alignment horizontal="center"/>
      <protection hidden="1"/>
    </xf>
    <xf numFmtId="0" fontId="6" fillId="0" borderId="1" xfId="5" applyNumberFormat="1" applyFont="1" applyAlignment="1" applyProtection="1">
      <alignment horizontal="right"/>
      <protection locked="0"/>
    </xf>
    <xf numFmtId="0" fontId="6" fillId="6" borderId="1" xfId="6" applyNumberFormat="1" applyFont="1" applyAlignment="1">
      <alignment horizontal="center"/>
      <protection hidden="1"/>
    </xf>
    <xf numFmtId="164" fontId="6" fillId="0" borderId="1" xfId="5" applyNumberFormat="1" applyFont="1" applyAlignment="1" applyProtection="1">
      <alignment horizontal="right"/>
      <protection locked="0"/>
    </xf>
    <xf numFmtId="0" fontId="6" fillId="0" borderId="0" xfId="0" applyFont="1" applyAlignment="1">
      <alignment horizontal="right"/>
      <protection hidden="1"/>
    </xf>
    <xf numFmtId="0" fontId="6" fillId="0" borderId="7" xfId="0" applyFont="1" applyBorder="1" applyProtection="1">
      <protection hidden="1"/>
    </xf>
    <xf numFmtId="0" fontId="6" fillId="0" borderId="8" xfId="0" applyFont="1" applyBorder="1" applyProtection="1">
      <protection hidden="1"/>
    </xf>
    <xf numFmtId="0" fontId="6" fillId="0" borderId="9" xfId="0" applyFont="1" applyBorder="1" applyProtection="1">
      <protection hidden="1"/>
    </xf>
    <xf numFmtId="0" fontId="6" fillId="0" borderId="10" xfId="0" applyFont="1" applyBorder="1" applyProtection="1">
      <protection hidden="1"/>
    </xf>
    <xf numFmtId="0" fontId="6" fillId="6" borderId="1" xfId="6" applyFont="1" applyBorder="1">
      <protection hidden="1"/>
    </xf>
    <xf numFmtId="0" fontId="6" fillId="0" borderId="11" xfId="0" applyFont="1" applyBorder="1" applyProtection="1">
      <protection hidden="1"/>
    </xf>
    <xf numFmtId="0" fontId="13" fillId="3" borderId="1" xfId="3" applyFont="1" applyBorder="1" applyProtection="1">
      <protection hidden="1"/>
    </xf>
    <xf numFmtId="0" fontId="6" fillId="0" borderId="1" xfId="5" applyFont="1" applyBorder="1" applyAlignment="1" applyProtection="1">
      <protection hidden="1"/>
    </xf>
    <xf numFmtId="0" fontId="6" fillId="0" borderId="12" xfId="0" applyFont="1" applyBorder="1" applyProtection="1">
      <protection hidden="1"/>
    </xf>
    <xf numFmtId="0" fontId="6" fillId="0" borderId="3" xfId="0" applyFont="1" applyBorder="1" applyProtection="1">
      <protection hidden="1"/>
    </xf>
    <xf numFmtId="0" fontId="6" fillId="0" borderId="13" xfId="0" applyFont="1" applyBorder="1" applyProtection="1">
      <protection hidden="1"/>
    </xf>
    <xf numFmtId="0" fontId="0" fillId="7" borderId="0" xfId="0" applyFill="1">
      <protection hidden="1"/>
    </xf>
    <xf numFmtId="0" fontId="6" fillId="0" borderId="0" xfId="0" applyFont="1" applyAlignment="1" applyProtection="1">
      <alignment horizontal="left"/>
      <protection hidden="1"/>
    </xf>
    <xf numFmtId="0" fontId="16" fillId="0" borderId="0" xfId="0" applyFont="1" applyProtection="1">
      <protection hidden="1"/>
    </xf>
    <xf numFmtId="0" fontId="17" fillId="0" borderId="0" xfId="0" applyFont="1" applyProtection="1">
      <protection hidden="1"/>
    </xf>
    <xf numFmtId="0" fontId="18" fillId="0" borderId="0" xfId="1" applyFont="1" applyAlignment="1" applyProtection="1">
      <alignment horizontal="left"/>
      <protection hidden="1"/>
    </xf>
    <xf numFmtId="0" fontId="6" fillId="8" borderId="1" xfId="8" applyAlignment="1">
      <alignment wrapText="1"/>
    </xf>
    <xf numFmtId="0" fontId="9" fillId="0" borderId="0" xfId="0" applyFont="1" applyAlignment="1">
      <alignment vertical="center"/>
      <protection hidden="1"/>
    </xf>
    <xf numFmtId="0" fontId="6" fillId="0" borderId="0" xfId="0" applyFont="1" applyAlignment="1">
      <alignment vertical="center"/>
      <protection hidden="1"/>
    </xf>
    <xf numFmtId="0" fontId="12" fillId="2" borderId="0" xfId="7" applyFont="1" applyAlignment="1">
      <alignment horizontal="center" vertical="center" wrapText="1"/>
      <protection hidden="1"/>
    </xf>
    <xf numFmtId="0" fontId="0" fillId="0" borderId="1" xfId="0" applyFont="1" applyBorder="1" applyProtection="1">
      <protection hidden="1"/>
    </xf>
    <xf numFmtId="0" fontId="4" fillId="0" borderId="0" xfId="0" applyFont="1" applyAlignment="1">
      <alignment wrapText="1"/>
      <protection hidden="1"/>
    </xf>
    <xf numFmtId="0" fontId="6" fillId="0" borderId="1" xfId="5" applyAlignment="1" applyProtection="1">
      <protection locked="0"/>
    </xf>
    <xf numFmtId="0" fontId="6" fillId="6" borderId="1" xfId="6" applyAlignment="1">
      <alignment horizontal="center"/>
      <protection hidden="1"/>
    </xf>
    <xf numFmtId="0" fontId="0" fillId="8" borderId="1" xfId="8" applyFont="1" applyAlignment="1">
      <alignment horizontal="center" vertical="center" wrapText="1"/>
    </xf>
    <xf numFmtId="0" fontId="20" fillId="0" borderId="0" xfId="1" applyFont="1" applyAlignment="1" applyProtection="1">
      <alignment horizontal="left"/>
      <protection hidden="1"/>
    </xf>
    <xf numFmtId="0" fontId="0" fillId="7" borderId="0" xfId="0" applyFont="1" applyFill="1">
      <protection hidden="1"/>
    </xf>
    <xf numFmtId="0" fontId="21" fillId="7" borderId="0" xfId="0" applyFont="1" applyFill="1" applyAlignment="1">
      <protection hidden="1"/>
    </xf>
    <xf numFmtId="0" fontId="15" fillId="7" borderId="0" xfId="0" applyFont="1" applyFill="1" applyAlignment="1">
      <alignment horizontal="left" indent="1"/>
      <protection hidden="1"/>
    </xf>
    <xf numFmtId="164" fontId="6" fillId="0" borderId="1" xfId="5" applyNumberFormat="1" applyAlignment="1" applyProtection="1">
      <protection locked="0"/>
    </xf>
    <xf numFmtId="0" fontId="0" fillId="0" borderId="1" xfId="0" applyFont="1" applyBorder="1" applyAlignment="1" applyProtection="1">
      <alignment horizontal="center"/>
      <protection hidden="1"/>
    </xf>
    <xf numFmtId="0" fontId="0" fillId="0" borderId="0" xfId="0" applyFont="1" applyBorder="1" applyAlignment="1" applyProtection="1">
      <alignment horizontal="center"/>
      <protection hidden="1"/>
    </xf>
    <xf numFmtId="0" fontId="12" fillId="2" borderId="0" xfId="7" applyFont="1" applyAlignment="1">
      <alignment horizontal="center" vertical="center" wrapText="1"/>
      <protection hidden="1"/>
    </xf>
    <xf numFmtId="0" fontId="4" fillId="0" borderId="15" xfId="0" applyFont="1" applyBorder="1">
      <protection hidden="1"/>
    </xf>
    <xf numFmtId="0" fontId="4" fillId="0" borderId="0" xfId="0" applyFont="1" applyFill="1" applyBorder="1" applyAlignment="1">
      <alignment wrapText="1"/>
      <protection hidden="1"/>
    </xf>
    <xf numFmtId="0" fontId="9" fillId="6" borderId="1" xfId="6" applyFont="1">
      <protection hidden="1"/>
    </xf>
    <xf numFmtId="164" fontId="9" fillId="6" borderId="1" xfId="6" applyNumberFormat="1" applyFont="1">
      <protection hidden="1"/>
    </xf>
    <xf numFmtId="0" fontId="6" fillId="6" borderId="16" xfId="6" applyFont="1" applyBorder="1" applyAlignment="1" applyProtection="1">
      <alignment horizontal="center"/>
      <protection hidden="1"/>
    </xf>
    <xf numFmtId="164" fontId="6" fillId="0" borderId="16" xfId="5" applyNumberFormat="1" applyFont="1" applyBorder="1" applyAlignment="1" applyProtection="1">
      <protection locked="0"/>
    </xf>
    <xf numFmtId="164" fontId="6" fillId="6" borderId="16" xfId="6" applyNumberFormat="1" applyFont="1" applyBorder="1" applyProtection="1">
      <protection hidden="1"/>
    </xf>
    <xf numFmtId="0" fontId="12" fillId="2" borderId="0" xfId="7" applyFont="1" applyAlignment="1">
      <alignment horizontal="center" vertical="center" wrapText="1"/>
      <protection hidden="1"/>
    </xf>
    <xf numFmtId="0" fontId="5" fillId="4" borderId="15" xfId="0" applyFont="1" applyFill="1" applyBorder="1" applyAlignment="1">
      <alignment horizontal="center"/>
      <protection hidden="1"/>
    </xf>
    <xf numFmtId="9" fontId="4" fillId="0" borderId="15" xfId="2" applyFont="1" applyBorder="1" applyAlignment="1" applyProtection="1">
      <alignment horizontal="center"/>
      <protection hidden="1"/>
    </xf>
    <xf numFmtId="0" fontId="4" fillId="0" borderId="0" xfId="0" applyFont="1" applyAlignment="1">
      <alignment horizontal="center"/>
      <protection hidden="1"/>
    </xf>
    <xf numFmtId="0" fontId="5" fillId="4" borderId="0" xfId="0" applyFont="1" applyFill="1" applyBorder="1" applyAlignment="1">
      <alignment horizontal="center"/>
      <protection hidden="1"/>
    </xf>
    <xf numFmtId="9" fontId="4" fillId="0" borderId="0" xfId="2" applyFont="1" applyAlignment="1" applyProtection="1">
      <alignment horizontal="center"/>
      <protection hidden="1"/>
    </xf>
    <xf numFmtId="0" fontId="22" fillId="0" borderId="0" xfId="0" applyFont="1" applyProtection="1">
      <protection hidden="1"/>
    </xf>
    <xf numFmtId="0" fontId="4" fillId="0" borderId="0" xfId="0" applyNumberFormat="1" applyFont="1">
      <protection hidden="1"/>
    </xf>
    <xf numFmtId="0" fontId="23" fillId="0" borderId="0" xfId="0" applyFont="1">
      <protection hidden="1"/>
    </xf>
    <xf numFmtId="0" fontId="4" fillId="0" borderId="0" xfId="0" applyFont="1" applyFill="1">
      <protection hidden="1"/>
    </xf>
    <xf numFmtId="0" fontId="12" fillId="2" borderId="0" xfId="7" applyFont="1" applyBorder="1" applyAlignment="1">
      <alignment horizontal="center" vertical="center" wrapText="1"/>
      <protection hidden="1"/>
    </xf>
    <xf numFmtId="0" fontId="9" fillId="6" borderId="1" xfId="6" applyFont="1" applyAlignment="1">
      <protection hidden="1"/>
    </xf>
    <xf numFmtId="0" fontId="0" fillId="0" borderId="0" xfId="0" applyFont="1" applyProtection="1"/>
    <xf numFmtId="0" fontId="0" fillId="0" borderId="20" xfId="0" applyFont="1" applyFill="1" applyBorder="1" applyAlignment="1" applyProtection="1">
      <protection hidden="1"/>
    </xf>
    <xf numFmtId="0" fontId="6" fillId="0" borderId="0" xfId="0" applyFont="1" applyProtection="1">
      <protection locked="0"/>
    </xf>
    <xf numFmtId="0" fontId="0" fillId="0" borderId="1" xfId="5" applyFont="1" applyAlignment="1" applyProtection="1">
      <protection locked="0"/>
    </xf>
    <xf numFmtId="0" fontId="13" fillId="0" borderId="1" xfId="5" applyFont="1" applyAlignment="1" applyProtection="1">
      <alignment horizontal="left"/>
      <protection locked="0"/>
    </xf>
    <xf numFmtId="0" fontId="21" fillId="7" borderId="0" xfId="0" applyFont="1" applyFill="1" applyAlignment="1">
      <alignment vertical="top" wrapText="1"/>
      <protection hidden="1"/>
    </xf>
    <xf numFmtId="0" fontId="14" fillId="0" borderId="8" xfId="0" applyFont="1" applyBorder="1" applyProtection="1">
      <protection hidden="1"/>
    </xf>
    <xf numFmtId="9" fontId="4" fillId="0" borderId="0" xfId="2" applyFont="1" applyFill="1" applyProtection="1">
      <protection hidden="1"/>
    </xf>
    <xf numFmtId="9" fontId="4" fillId="0" borderId="0" xfId="0" applyNumberFormat="1" applyFont="1">
      <protection hidden="1"/>
    </xf>
    <xf numFmtId="0" fontId="9" fillId="0" borderId="1" xfId="0" applyFont="1" applyBorder="1" applyAlignment="1">
      <alignment horizontal="center"/>
      <protection hidden="1"/>
    </xf>
    <xf numFmtId="0" fontId="6" fillId="0" borderId="1" xfId="5" applyNumberFormat="1" applyFont="1" applyAlignment="1" applyProtection="1">
      <alignment horizontal="left"/>
      <protection locked="0"/>
    </xf>
    <xf numFmtId="0" fontId="0" fillId="0" borderId="1" xfId="5" applyNumberFormat="1" applyFont="1" applyAlignment="1" applyProtection="1">
      <alignment horizontal="left"/>
      <protection locked="0"/>
    </xf>
    <xf numFmtId="0" fontId="9" fillId="0" borderId="14" xfId="0" applyFont="1" applyBorder="1" applyAlignment="1">
      <alignment horizontal="left"/>
      <protection hidden="1"/>
    </xf>
    <xf numFmtId="0" fontId="0" fillId="0" borderId="0" xfId="0">
      <protection hidden="1"/>
    </xf>
    <xf numFmtId="164" fontId="6" fillId="0" borderId="1" xfId="5" applyNumberFormat="1" applyFont="1" applyAlignment="1" applyProtection="1">
      <alignment horizontal="right" vertical="center"/>
      <protection locked="0"/>
    </xf>
    <xf numFmtId="0" fontId="6" fillId="0" borderId="0" xfId="0" applyFont="1" applyAlignment="1" applyProtection="1">
      <protection hidden="1"/>
    </xf>
    <xf numFmtId="0" fontId="6" fillId="8" borderId="1" xfId="8">
      <alignment wrapText="1"/>
    </xf>
    <xf numFmtId="0" fontId="0" fillId="8" borderId="1" xfId="8" applyFont="1" applyAlignment="1">
      <alignment horizontal="center" vertical="center" wrapText="1"/>
    </xf>
    <xf numFmtId="0" fontId="0" fillId="0" borderId="0" xfId="0">
      <protection hidden="1"/>
    </xf>
    <xf numFmtId="0" fontId="12" fillId="2" borderId="3" xfId="7" applyBorder="1" applyAlignment="1">
      <alignment horizontal="center" vertical="center" wrapText="1"/>
      <protection hidden="1"/>
    </xf>
    <xf numFmtId="0" fontId="12" fillId="2" borderId="0" xfId="7" applyAlignment="1">
      <alignment horizontal="center" vertical="center" wrapText="1"/>
      <protection hidden="1"/>
    </xf>
    <xf numFmtId="0" fontId="12" fillId="2" borderId="0" xfId="7" applyBorder="1" applyAlignment="1">
      <alignment horizontal="center" vertical="center" wrapText="1"/>
      <protection hidden="1"/>
    </xf>
    <xf numFmtId="164" fontId="9" fillId="6" borderId="21" xfId="6" applyNumberFormat="1" applyFont="1" applyBorder="1" applyAlignment="1" applyProtection="1">
      <alignment horizontal="right"/>
      <protection hidden="1"/>
    </xf>
    <xf numFmtId="0" fontId="0" fillId="8" borderId="1" xfId="8" applyFont="1">
      <alignment wrapText="1"/>
    </xf>
    <xf numFmtId="0" fontId="0" fillId="0" borderId="5" xfId="0" applyFont="1" applyBorder="1" applyAlignment="1" applyProtection="1">
      <alignment horizontal="center"/>
      <protection hidden="1"/>
    </xf>
    <xf numFmtId="0" fontId="0" fillId="0" borderId="6" xfId="0" applyFont="1" applyBorder="1" applyProtection="1">
      <protection hidden="1"/>
    </xf>
    <xf numFmtId="0" fontId="9" fillId="0" borderId="8" xfId="0" applyFont="1" applyBorder="1" applyAlignment="1">
      <alignment horizontal="left"/>
      <protection hidden="1"/>
    </xf>
    <xf numFmtId="0" fontId="20" fillId="0" borderId="0" xfId="1" applyFont="1" applyAlignment="1" applyProtection="1">
      <alignment horizontal="left"/>
      <protection hidden="1"/>
    </xf>
    <xf numFmtId="0" fontId="0" fillId="0" borderId="0" xfId="0">
      <protection hidden="1"/>
    </xf>
    <xf numFmtId="0" fontId="0" fillId="8" borderId="1" xfId="8" applyFont="1">
      <alignment wrapText="1"/>
    </xf>
    <xf numFmtId="0" fontId="7" fillId="0" borderId="0" xfId="0" applyFont="1" applyAlignment="1">
      <alignment horizontal="left"/>
      <protection hidden="1"/>
    </xf>
    <xf numFmtId="0" fontId="4" fillId="0" borderId="0" xfId="0" applyFont="1" applyAlignment="1">
      <alignment horizontal="left"/>
      <protection hidden="1"/>
    </xf>
    <xf numFmtId="0" fontId="5" fillId="4" borderId="0" xfId="0" applyFont="1" applyFill="1" applyBorder="1" applyAlignment="1">
      <alignment horizontal="left"/>
      <protection hidden="1"/>
    </xf>
    <xf numFmtId="0" fontId="5" fillId="0" borderId="0" xfId="0" applyFont="1" applyFill="1" applyBorder="1" applyAlignment="1">
      <alignment horizontal="left"/>
      <protection hidden="1"/>
    </xf>
    <xf numFmtId="0" fontId="4" fillId="0" borderId="0" xfId="0" applyFont="1" applyFill="1" applyAlignment="1">
      <alignment horizontal="left"/>
      <protection hidden="1"/>
    </xf>
    <xf numFmtId="0" fontId="24" fillId="0" borderId="0" xfId="0" applyFont="1" applyAlignment="1">
      <alignment horizontal="left" vertical="center"/>
      <protection hidden="1"/>
    </xf>
    <xf numFmtId="0" fontId="0" fillId="0" borderId="0" xfId="0" applyFont="1">
      <protection hidden="1"/>
    </xf>
    <xf numFmtId="0" fontId="0" fillId="0" borderId="18" xfId="0" applyFont="1" applyFill="1" applyBorder="1" applyAlignment="1" applyProtection="1">
      <protection hidden="1"/>
    </xf>
    <xf numFmtId="9" fontId="0" fillId="0" borderId="19" xfId="2" applyFont="1" applyFill="1" applyBorder="1" applyAlignment="1" applyProtection="1">
      <alignment horizontal="right"/>
      <protection hidden="1"/>
    </xf>
    <xf numFmtId="9" fontId="0" fillId="0" borderId="15" xfId="2" applyFont="1" applyFill="1" applyBorder="1" applyAlignment="1" applyProtection="1">
      <alignment horizontal="right"/>
      <protection hidden="1"/>
    </xf>
    <xf numFmtId="165" fontId="4" fillId="0" borderId="0" xfId="0" applyNumberFormat="1" applyFont="1">
      <protection hidden="1"/>
    </xf>
    <xf numFmtId="0" fontId="0" fillId="8" borderId="1" xfId="8" applyFont="1" applyAlignment="1">
      <alignment horizontal="center" wrapText="1"/>
    </xf>
    <xf numFmtId="0" fontId="11" fillId="0" borderId="0" xfId="0" applyFont="1" applyAlignment="1">
      <alignment horizontal="right" vertical="center"/>
      <protection hidden="1"/>
    </xf>
    <xf numFmtId="164" fontId="11" fillId="6" borderId="1" xfId="6" applyNumberFormat="1" applyFont="1" applyAlignment="1">
      <alignment vertical="center"/>
      <protection hidden="1"/>
    </xf>
    <xf numFmtId="0" fontId="0" fillId="0" borderId="0" xfId="0" applyFont="1" applyAlignment="1" applyProtection="1">
      <alignment horizontal="right"/>
      <protection hidden="1"/>
    </xf>
    <xf numFmtId="0" fontId="0" fillId="8" borderId="1" xfId="8" applyFont="1" applyAlignment="1">
      <alignment wrapText="1"/>
    </xf>
    <xf numFmtId="0" fontId="4" fillId="0" borderId="0" xfId="0" applyFont="1" applyAlignment="1">
      <alignment horizontal="right"/>
      <protection hidden="1"/>
    </xf>
    <xf numFmtId="167" fontId="6" fillId="0" borderId="6" xfId="5" applyNumberFormat="1" applyBorder="1" applyAlignment="1" applyProtection="1">
      <alignment wrapText="1"/>
      <protection locked="0"/>
    </xf>
    <xf numFmtId="0" fontId="27" fillId="7" borderId="0" xfId="0" applyFont="1" applyFill="1">
      <protection hidden="1"/>
    </xf>
    <xf numFmtId="0" fontId="26" fillId="7" borderId="0" xfId="0" applyFont="1" applyFill="1" applyAlignment="1">
      <alignment vertical="top" wrapText="1"/>
      <protection hidden="1"/>
    </xf>
    <xf numFmtId="0" fontId="20" fillId="0" borderId="0" xfId="1" applyFont="1" applyAlignment="1" applyProtection="1">
      <alignment horizontal="left"/>
      <protection hidden="1"/>
    </xf>
    <xf numFmtId="0" fontId="5" fillId="0" borderId="0" xfId="0" applyFont="1" applyFill="1" applyBorder="1">
      <protection hidden="1"/>
    </xf>
    <xf numFmtId="0" fontId="28" fillId="7" borderId="0" xfId="0" applyFont="1" applyFill="1" applyAlignment="1">
      <alignment vertical="top"/>
      <protection hidden="1"/>
    </xf>
    <xf numFmtId="0" fontId="30" fillId="0" borderId="0" xfId="0" applyFont="1" applyAlignment="1" applyProtection="1">
      <alignment vertical="center"/>
      <protection hidden="1"/>
    </xf>
    <xf numFmtId="0" fontId="29" fillId="0" borderId="0" xfId="0" applyFont="1" applyAlignment="1">
      <alignment horizontal="left" vertical="center" indent="2"/>
      <protection hidden="1"/>
    </xf>
    <xf numFmtId="0" fontId="31" fillId="0" borderId="0" xfId="0" applyFont="1" applyProtection="1">
      <protection hidden="1"/>
    </xf>
    <xf numFmtId="0" fontId="30" fillId="0" borderId="0" xfId="0" applyFont="1" applyAlignment="1">
      <alignment vertical="center"/>
      <protection hidden="1"/>
    </xf>
    <xf numFmtId="0" fontId="0" fillId="0" borderId="22" xfId="0" applyFont="1" applyFill="1" applyBorder="1" applyAlignment="1" applyProtection="1">
      <protection hidden="1"/>
    </xf>
    <xf numFmtId="9" fontId="0" fillId="0" borderId="23" xfId="2" applyFont="1" applyFill="1" applyBorder="1" applyAlignment="1" applyProtection="1">
      <alignment horizontal="right"/>
      <protection hidden="1"/>
    </xf>
    <xf numFmtId="0" fontId="6" fillId="0" borderId="16" xfId="5" applyBorder="1" applyAlignment="1" applyProtection="1">
      <alignment horizontal="left"/>
      <protection locked="0"/>
    </xf>
    <xf numFmtId="0" fontId="6" fillId="0" borderId="1" xfId="5" applyAlignment="1" applyProtection="1">
      <alignment horizontal="left"/>
      <protection locked="0"/>
    </xf>
    <xf numFmtId="0" fontId="13" fillId="3" borderId="16" xfId="3" applyFont="1" applyBorder="1" applyProtection="1">
      <protection locked="0"/>
    </xf>
    <xf numFmtId="0" fontId="13" fillId="3" borderId="1" xfId="3" applyFont="1" applyProtection="1">
      <protection locked="0"/>
    </xf>
    <xf numFmtId="0" fontId="13" fillId="3" borderId="1" xfId="3" applyProtection="1">
      <protection locked="0"/>
    </xf>
    <xf numFmtId="0" fontId="13" fillId="3" borderId="1" xfId="3" applyAlignment="1" applyProtection="1">
      <alignment horizontal="center"/>
      <protection locked="0"/>
    </xf>
    <xf numFmtId="0" fontId="6" fillId="0" borderId="1" xfId="5" applyAlignment="1" applyProtection="1">
      <alignment horizontal="left"/>
      <protection locked="0"/>
    </xf>
    <xf numFmtId="0" fontId="6" fillId="0" borderId="1" xfId="5" applyAlignment="1" applyProtection="1">
      <alignment horizontal="left"/>
      <protection locked="0"/>
    </xf>
    <xf numFmtId="0" fontId="0" fillId="0" borderId="0" xfId="0">
      <protection hidden="1"/>
    </xf>
    <xf numFmtId="0" fontId="0" fillId="8" borderId="16" xfId="8" applyFont="1" applyBorder="1" applyAlignment="1">
      <alignment horizontal="center" wrapText="1"/>
    </xf>
    <xf numFmtId="0" fontId="4" fillId="0" borderId="20" xfId="0" applyFont="1" applyBorder="1">
      <protection hidden="1"/>
    </xf>
    <xf numFmtId="0" fontId="9" fillId="0" borderId="0" xfId="0" applyFont="1" applyBorder="1" applyAlignment="1">
      <alignment horizontal="center"/>
      <protection hidden="1"/>
    </xf>
    <xf numFmtId="0" fontId="9" fillId="0" borderId="1" xfId="0" applyFont="1" applyBorder="1" applyAlignment="1">
      <alignment horizontal="center" vertical="center"/>
      <protection hidden="1"/>
    </xf>
    <xf numFmtId="0" fontId="9" fillId="0" borderId="0" xfId="0" applyFont="1" applyBorder="1" applyAlignment="1">
      <alignment horizontal="center" vertical="center"/>
      <protection hidden="1"/>
    </xf>
    <xf numFmtId="0" fontId="0" fillId="0" borderId="0" xfId="0" applyFill="1">
      <protection hidden="1"/>
    </xf>
    <xf numFmtId="0" fontId="11" fillId="0" borderId="0" xfId="0" applyFont="1" applyAlignment="1">
      <alignment horizontal="left" vertical="center" indent="2"/>
      <protection hidden="1"/>
    </xf>
    <xf numFmtId="0" fontId="13" fillId="0" borderId="1" xfId="0" applyFont="1" applyBorder="1" applyProtection="1">
      <protection hidden="1"/>
    </xf>
    <xf numFmtId="0" fontId="13" fillId="3" borderId="1" xfId="3" applyProtection="1">
      <protection locked="0"/>
    </xf>
    <xf numFmtId="0" fontId="0" fillId="0" borderId="0" xfId="0">
      <protection hidden="1"/>
    </xf>
    <xf numFmtId="0" fontId="25" fillId="0" borderId="27" xfId="0" applyFont="1" applyFill="1" applyBorder="1">
      <protection hidden="1"/>
    </xf>
    <xf numFmtId="0" fontId="25" fillId="0" borderId="28" xfId="0" applyFont="1" applyFill="1" applyBorder="1">
      <protection hidden="1"/>
    </xf>
    <xf numFmtId="0" fontId="4" fillId="0" borderId="28" xfId="0" applyFont="1" applyBorder="1">
      <protection hidden="1"/>
    </xf>
    <xf numFmtId="0" fontId="4" fillId="0" borderId="29" xfId="0" applyFont="1" applyBorder="1">
      <protection hidden="1"/>
    </xf>
    <xf numFmtId="0" fontId="6" fillId="8" borderId="1" xfId="8" applyAlignment="1">
      <alignment horizontal="center" wrapText="1"/>
    </xf>
    <xf numFmtId="0" fontId="32" fillId="0" borderId="0" xfId="0" applyFont="1">
      <protection hidden="1"/>
    </xf>
    <xf numFmtId="0" fontId="0" fillId="0" borderId="6" xfId="5" applyFont="1" applyBorder="1" applyAlignment="1" applyProtection="1">
      <alignment wrapText="1"/>
      <protection locked="0"/>
    </xf>
    <xf numFmtId="0" fontId="2" fillId="0" borderId="6" xfId="1" applyBorder="1" applyAlignment="1" applyProtection="1">
      <alignment wrapText="1"/>
      <protection locked="0"/>
    </xf>
    <xf numFmtId="0" fontId="0" fillId="0" borderId="16" xfId="5" applyFont="1" applyBorder="1" applyAlignment="1" applyProtection="1">
      <protection locked="0"/>
    </xf>
    <xf numFmtId="0" fontId="6" fillId="15" borderId="0" xfId="0" applyFont="1" applyFill="1" applyProtection="1">
      <protection hidden="1"/>
    </xf>
    <xf numFmtId="0" fontId="31" fillId="15" borderId="0" xfId="0" applyFont="1" applyFill="1" applyProtection="1">
      <protection hidden="1"/>
    </xf>
    <xf numFmtId="0" fontId="16" fillId="15" borderId="0" xfId="0" applyFont="1" applyFill="1" applyProtection="1">
      <protection hidden="1"/>
    </xf>
    <xf numFmtId="0" fontId="29" fillId="15" borderId="0" xfId="0" applyFont="1" applyFill="1" applyAlignment="1">
      <alignment horizontal="left" vertical="center" indent="2"/>
      <protection hidden="1"/>
    </xf>
    <xf numFmtId="0" fontId="17" fillId="15" borderId="0" xfId="0" applyFont="1" applyFill="1" applyProtection="1">
      <protection hidden="1"/>
    </xf>
    <xf numFmtId="0" fontId="30" fillId="15" borderId="0" xfId="0" applyFont="1" applyFill="1" applyAlignment="1">
      <alignment vertical="center"/>
      <protection hidden="1"/>
    </xf>
    <xf numFmtId="0" fontId="20" fillId="15" borderId="0" xfId="1" applyFont="1" applyFill="1" applyAlignment="1" applyProtection="1">
      <alignment horizontal="left"/>
      <protection hidden="1"/>
    </xf>
    <xf numFmtId="0" fontId="6" fillId="15" borderId="4" xfId="0" applyFont="1" applyFill="1" applyBorder="1" applyProtection="1">
      <protection hidden="1"/>
    </xf>
    <xf numFmtId="0" fontId="6" fillId="15" borderId="0" xfId="0" applyFont="1" applyFill="1">
      <protection hidden="1"/>
    </xf>
    <xf numFmtId="0" fontId="6" fillId="15" borderId="0" xfId="0" applyFont="1" applyFill="1" applyAlignment="1">
      <alignment horizontal="right"/>
      <protection hidden="1"/>
    </xf>
    <xf numFmtId="0" fontId="0" fillId="15" borderId="0" xfId="0" applyFont="1" applyFill="1" applyProtection="1"/>
    <xf numFmtId="0" fontId="0" fillId="15" borderId="0" xfId="0" applyFill="1" applyProtection="1"/>
    <xf numFmtId="0" fontId="0" fillId="15" borderId="0" xfId="0" applyFont="1" applyFill="1" applyAlignment="1" applyProtection="1">
      <alignment horizontal="left"/>
    </xf>
    <xf numFmtId="0" fontId="23" fillId="9" borderId="0" xfId="0" applyFont="1" applyFill="1" applyProtection="1"/>
    <xf numFmtId="0" fontId="23" fillId="10" borderId="0" xfId="0" applyFont="1" applyFill="1" applyProtection="1"/>
    <xf numFmtId="0" fontId="23" fillId="11" borderId="0" xfId="0" applyFont="1" applyFill="1" applyProtection="1"/>
    <xf numFmtId="0" fontId="23" fillId="12" borderId="0" xfId="0" applyFont="1" applyFill="1" applyProtection="1"/>
    <xf numFmtId="0" fontId="23" fillId="13" borderId="0" xfId="0" applyFont="1" applyFill="1" applyProtection="1"/>
    <xf numFmtId="0" fontId="23" fillId="14" borderId="0" xfId="0" applyFont="1" applyFill="1" applyProtection="1"/>
    <xf numFmtId="0" fontId="33" fillId="10" borderId="0" xfId="0" applyFont="1" applyFill="1" applyProtection="1"/>
    <xf numFmtId="0" fontId="23" fillId="17" borderId="0" xfId="0" applyFont="1" applyFill="1" applyProtection="1"/>
    <xf numFmtId="0" fontId="0" fillId="9" borderId="0" xfId="0" applyFont="1" applyFill="1" applyProtection="1"/>
    <xf numFmtId="0" fontId="0" fillId="10" borderId="0" xfId="0" applyFont="1" applyFill="1" applyProtection="1"/>
    <xf numFmtId="0" fontId="0" fillId="11" borderId="0" xfId="0" applyFont="1" applyFill="1" applyProtection="1"/>
    <xf numFmtId="0" fontId="0" fillId="12" borderId="0" xfId="0" applyFont="1" applyFill="1" applyProtection="1"/>
    <xf numFmtId="0" fontId="0" fillId="13" borderId="0" xfId="0" applyFont="1" applyFill="1" applyProtection="1"/>
    <xf numFmtId="0" fontId="0" fillId="14" borderId="0" xfId="0" applyFont="1" applyFill="1" applyProtection="1"/>
    <xf numFmtId="0" fontId="25" fillId="10" borderId="0" xfId="0" applyFont="1" applyFill="1" applyProtection="1"/>
    <xf numFmtId="0" fontId="23" fillId="11" borderId="0" xfId="0" applyFont="1" applyFill="1" applyBorder="1" applyProtection="1"/>
    <xf numFmtId="0" fontId="9" fillId="14" borderId="0" xfId="0" applyFont="1" applyFill="1" applyProtection="1"/>
    <xf numFmtId="167" fontId="6" fillId="0" borderId="0" xfId="5" applyNumberFormat="1" applyBorder="1" applyAlignment="1" applyProtection="1">
      <alignment wrapText="1"/>
      <protection locked="0"/>
    </xf>
    <xf numFmtId="0" fontId="9" fillId="8" borderId="1" xfId="8" applyFont="1" applyAlignment="1">
      <alignment horizontal="center" vertical="center" wrapText="1"/>
    </xf>
    <xf numFmtId="0" fontId="25" fillId="0" borderId="0" xfId="0" applyFont="1">
      <protection hidden="1"/>
    </xf>
    <xf numFmtId="0" fontId="25" fillId="0" borderId="0" xfId="0" applyFont="1" applyAlignment="1">
      <alignment horizontal="right"/>
      <protection hidden="1"/>
    </xf>
    <xf numFmtId="14" fontId="25" fillId="0" borderId="0" xfId="0" applyNumberFormat="1" applyFont="1">
      <protection hidden="1"/>
    </xf>
    <xf numFmtId="0" fontId="25" fillId="0" borderId="0" xfId="0" applyNumberFormat="1" applyFont="1" applyBorder="1" applyAlignment="1" applyProtection="1">
      <alignment horizontal="right"/>
    </xf>
    <xf numFmtId="0" fontId="25" fillId="0" borderId="0" xfId="0" applyFont="1" applyFill="1" applyAlignment="1">
      <alignment horizontal="right"/>
      <protection hidden="1"/>
    </xf>
    <xf numFmtId="2" fontId="25" fillId="0" borderId="0" xfId="0" applyNumberFormat="1" applyFont="1">
      <protection hidden="1"/>
    </xf>
    <xf numFmtId="10" fontId="9" fillId="6" borderId="21" xfId="6" applyNumberFormat="1" applyFont="1" applyBorder="1" applyAlignment="1" applyProtection="1">
      <alignment horizontal="center"/>
      <protection hidden="1"/>
    </xf>
    <xf numFmtId="10" fontId="0" fillId="0" borderId="16" xfId="2" applyNumberFormat="1" applyFont="1" applyBorder="1" applyAlignment="1" applyProtection="1">
      <alignment horizontal="right"/>
      <protection locked="0"/>
    </xf>
    <xf numFmtId="10" fontId="0" fillId="0" borderId="1" xfId="2" applyNumberFormat="1" applyFont="1" applyBorder="1" applyAlignment="1" applyProtection="1">
      <alignment horizontal="right"/>
      <protection locked="0"/>
    </xf>
    <xf numFmtId="10" fontId="6" fillId="0" borderId="1" xfId="2" applyNumberFormat="1" applyFont="1" applyBorder="1" applyAlignment="1" applyProtection="1">
      <alignment horizontal="right"/>
      <protection locked="0"/>
    </xf>
    <xf numFmtId="10" fontId="0" fillId="0" borderId="1" xfId="5" applyNumberFormat="1" applyFont="1" applyAlignment="1" applyProtection="1">
      <alignment horizontal="center"/>
      <protection locked="0"/>
    </xf>
    <xf numFmtId="0" fontId="13" fillId="3" borderId="1" xfId="3" applyProtection="1">
      <protection locked="0"/>
    </xf>
    <xf numFmtId="0" fontId="25" fillId="0" borderId="0" xfId="0" applyFont="1" applyAlignment="1">
      <alignment horizontal="center"/>
      <protection hidden="1"/>
    </xf>
    <xf numFmtId="0" fontId="25" fillId="0" borderId="0" xfId="0" applyNumberFormat="1" applyFont="1">
      <protection hidden="1"/>
    </xf>
    <xf numFmtId="10" fontId="6" fillId="0" borderId="1" xfId="2" applyNumberFormat="1" applyFont="1" applyBorder="1" applyAlignment="1" applyProtection="1">
      <alignment horizontal="center"/>
      <protection locked="0"/>
    </xf>
    <xf numFmtId="10" fontId="6" fillId="0" borderId="1" xfId="5" applyNumberFormat="1" applyAlignment="1" applyProtection="1">
      <alignment horizontal="center"/>
      <protection hidden="1"/>
    </xf>
    <xf numFmtId="0" fontId="0" fillId="0" borderId="1" xfId="5" applyFont="1" applyAlignment="1" applyProtection="1">
      <alignment horizontal="left" wrapText="1"/>
      <protection locked="0"/>
    </xf>
    <xf numFmtId="0" fontId="2" fillId="0" borderId="1" xfId="1" applyBorder="1" applyAlignment="1" applyProtection="1">
      <alignment horizontal="left" wrapText="1"/>
      <protection locked="0"/>
    </xf>
    <xf numFmtId="166" fontId="0" fillId="0" borderId="0" xfId="0" applyNumberFormat="1" applyFont="1" applyAlignment="1" applyProtection="1">
      <alignment horizontal="right"/>
      <protection hidden="1"/>
    </xf>
    <xf numFmtId="0" fontId="12" fillId="2" borderId="0" xfId="7" applyFont="1" applyAlignment="1" applyProtection="1">
      <alignment horizontal="center"/>
      <protection hidden="1"/>
    </xf>
    <xf numFmtId="0" fontId="9" fillId="0" borderId="0" xfId="0" applyFont="1" applyBorder="1">
      <protection hidden="1"/>
    </xf>
    <xf numFmtId="0" fontId="2" fillId="0" borderId="5" xfId="1" applyBorder="1" applyAlignment="1" applyProtection="1">
      <alignment horizontal="left"/>
      <protection hidden="1"/>
    </xf>
    <xf numFmtId="0" fontId="2" fillId="0" borderId="6" xfId="1" applyBorder="1" applyAlignment="1" applyProtection="1">
      <alignment horizontal="left"/>
      <protection hidden="1"/>
    </xf>
    <xf numFmtId="0" fontId="6" fillId="8" borderId="1" xfId="8">
      <alignment wrapText="1"/>
    </xf>
    <xf numFmtId="0" fontId="13" fillId="0" borderId="1" xfId="0" applyFont="1" applyBorder="1" applyAlignment="1" applyProtection="1">
      <alignment horizontal="left" vertical="center" wrapText="1" indent="1"/>
      <protection hidden="1"/>
    </xf>
    <xf numFmtId="0" fontId="12" fillId="2" borderId="0" xfId="7" applyAlignment="1">
      <alignment horizontal="center"/>
      <protection hidden="1"/>
    </xf>
    <xf numFmtId="0" fontId="0" fillId="0" borderId="10" xfId="0" applyFont="1" applyBorder="1" applyAlignment="1" applyProtection="1">
      <alignment horizontal="left" indent="2"/>
      <protection hidden="1"/>
    </xf>
    <xf numFmtId="0" fontId="0" fillId="0" borderId="0" xfId="0" applyFont="1" applyBorder="1" applyAlignment="1" applyProtection="1">
      <alignment horizontal="left" indent="2"/>
      <protection hidden="1"/>
    </xf>
    <xf numFmtId="0" fontId="6" fillId="0" borderId="10" xfId="0" applyFont="1" applyBorder="1" applyAlignment="1" applyProtection="1">
      <alignment horizontal="left" indent="2"/>
      <protection hidden="1"/>
    </xf>
    <xf numFmtId="0" fontId="6" fillId="0" borderId="0" xfId="0" applyFont="1" applyBorder="1" applyAlignment="1" applyProtection="1">
      <alignment horizontal="left" indent="2"/>
      <protection hidden="1"/>
    </xf>
    <xf numFmtId="0" fontId="2" fillId="0" borderId="1" xfId="1" applyBorder="1" applyAlignment="1" applyProtection="1">
      <alignment horizontal="left"/>
      <protection hidden="1"/>
    </xf>
    <xf numFmtId="0" fontId="0" fillId="0" borderId="0" xfId="0">
      <protection hidden="1"/>
    </xf>
    <xf numFmtId="0" fontId="0" fillId="0" borderId="5" xfId="0" applyBorder="1" applyAlignment="1">
      <alignment horizontal="left"/>
      <protection hidden="1"/>
    </xf>
    <xf numFmtId="0" fontId="0" fillId="0" borderId="6" xfId="0" applyBorder="1" applyAlignment="1">
      <alignment horizontal="left"/>
      <protection hidden="1"/>
    </xf>
    <xf numFmtId="0" fontId="6" fillId="0" borderId="5" xfId="5" applyBorder="1" applyAlignment="1" applyProtection="1">
      <alignment horizontal="left"/>
      <protection locked="0"/>
    </xf>
    <xf numFmtId="0" fontId="6" fillId="0" borderId="6" xfId="5" applyBorder="1" applyAlignment="1" applyProtection="1">
      <alignment horizontal="left"/>
      <protection locked="0"/>
    </xf>
    <xf numFmtId="0" fontId="0" fillId="8" borderId="1" xfId="8" applyFont="1" applyAlignment="1">
      <alignment horizontal="left" vertical="center" wrapText="1"/>
    </xf>
    <xf numFmtId="0" fontId="6" fillId="8" borderId="1" xfId="8" applyAlignment="1">
      <alignment horizontal="left" vertical="center" wrapText="1"/>
    </xf>
    <xf numFmtId="0" fontId="0" fillId="8" borderId="5" xfId="8" applyFont="1" applyBorder="1" applyAlignment="1">
      <alignment horizontal="left" vertical="center" wrapText="1"/>
    </xf>
    <xf numFmtId="0" fontId="6" fillId="8" borderId="14" xfId="8" applyBorder="1" applyAlignment="1">
      <alignment horizontal="left" vertical="center" wrapText="1"/>
    </xf>
    <xf numFmtId="0" fontId="6" fillId="8" borderId="6" xfId="8" applyBorder="1" applyAlignment="1">
      <alignment horizontal="left" vertical="center" wrapText="1"/>
    </xf>
    <xf numFmtId="0" fontId="0" fillId="8" borderId="14" xfId="8" applyFont="1" applyBorder="1" applyAlignment="1">
      <alignment horizontal="left" vertical="center" wrapText="1"/>
    </xf>
    <xf numFmtId="0" fontId="6" fillId="8" borderId="1" xfId="8" applyAlignment="1">
      <alignment vertical="center" wrapText="1"/>
    </xf>
    <xf numFmtId="0" fontId="0" fillId="0" borderId="5" xfId="5" applyFont="1" applyBorder="1" applyAlignment="1" applyProtection="1">
      <alignment horizontal="left" wrapText="1"/>
      <protection locked="0"/>
    </xf>
    <xf numFmtId="0" fontId="0" fillId="0" borderId="14" xfId="5" applyFont="1" applyBorder="1" applyAlignment="1" applyProtection="1">
      <alignment horizontal="left" wrapText="1"/>
      <protection locked="0"/>
    </xf>
    <xf numFmtId="0" fontId="0" fillId="0" borderId="6" xfId="5" applyFont="1" applyBorder="1" applyAlignment="1" applyProtection="1">
      <alignment horizontal="left" wrapText="1"/>
      <protection locked="0"/>
    </xf>
    <xf numFmtId="0" fontId="6" fillId="0" borderId="14" xfId="5" applyBorder="1" applyAlignment="1" applyProtection="1">
      <alignment horizontal="left" wrapText="1"/>
      <protection locked="0"/>
    </xf>
    <xf numFmtId="0" fontId="6" fillId="0" borderId="6" xfId="5" applyBorder="1" applyAlignment="1" applyProtection="1">
      <alignment horizontal="left" wrapText="1"/>
      <protection locked="0"/>
    </xf>
    <xf numFmtId="0" fontId="0" fillId="0" borderId="1" xfId="5" applyFont="1" applyAlignment="1" applyProtection="1">
      <alignment horizontal="left" vertical="center" wrapText="1"/>
      <protection locked="0"/>
    </xf>
    <xf numFmtId="0" fontId="6" fillId="0" borderId="1" xfId="5" applyAlignment="1" applyProtection="1">
      <alignment horizontal="left" vertical="center" wrapText="1"/>
      <protection locked="0"/>
    </xf>
    <xf numFmtId="0" fontId="12" fillId="2" borderId="3" xfId="7" applyFont="1" applyBorder="1" applyAlignment="1" applyProtection="1">
      <alignment horizontal="center"/>
      <protection hidden="1"/>
    </xf>
    <xf numFmtId="0" fontId="17" fillId="3" borderId="24" xfId="5" applyFont="1" applyFill="1" applyBorder="1" applyAlignment="1" applyProtection="1">
      <alignment horizontal="center" vertical="center" wrapText="1"/>
      <protection locked="0"/>
    </xf>
    <xf numFmtId="0" fontId="17" fillId="3" borderId="16" xfId="5" applyFont="1" applyFill="1" applyBorder="1" applyAlignment="1" applyProtection="1">
      <alignment horizontal="center" vertical="center" wrapText="1"/>
      <protection locked="0"/>
    </xf>
    <xf numFmtId="0" fontId="0" fillId="8" borderId="5" xfId="8" applyFont="1" applyBorder="1" applyAlignment="1">
      <alignment horizontal="center" vertical="center" wrapText="1"/>
    </xf>
    <xf numFmtId="0" fontId="0" fillId="8" borderId="14" xfId="8" applyFont="1" applyBorder="1" applyAlignment="1">
      <alignment horizontal="center" vertical="center" wrapText="1"/>
    </xf>
    <xf numFmtId="0" fontId="0" fillId="8" borderId="6" xfId="8" applyFont="1" applyBorder="1" applyAlignment="1">
      <alignment horizontal="center" vertical="center" wrapText="1"/>
    </xf>
    <xf numFmtId="0" fontId="13" fillId="3" borderId="1" xfId="3" applyProtection="1">
      <protection locked="0"/>
    </xf>
    <xf numFmtId="0" fontId="6" fillId="8" borderId="5" xfId="8" applyBorder="1" applyAlignment="1">
      <alignment horizontal="center" vertical="center" wrapText="1"/>
    </xf>
    <xf numFmtId="0" fontId="6" fillId="8" borderId="6" xfId="8" applyBorder="1" applyAlignment="1">
      <alignment horizontal="center" vertical="center" wrapText="1"/>
    </xf>
    <xf numFmtId="0" fontId="0" fillId="0" borderId="5" xfId="5" applyFont="1" applyBorder="1" applyAlignment="1" applyProtection="1">
      <alignment horizontal="left"/>
      <protection locked="0"/>
    </xf>
    <xf numFmtId="0" fontId="34" fillId="7" borderId="8" xfId="0" applyFont="1" applyFill="1" applyBorder="1" applyAlignment="1" applyProtection="1">
      <alignment horizontal="left" vertical="center" indent="1"/>
      <protection locked="0"/>
    </xf>
    <xf numFmtId="0" fontId="35" fillId="7" borderId="0" xfId="8" applyFont="1" applyFill="1" applyBorder="1" applyAlignment="1" applyProtection="1">
      <alignment horizontal="center" vertical="center" wrapText="1"/>
      <protection hidden="1"/>
    </xf>
    <xf numFmtId="0" fontId="0" fillId="8" borderId="8" xfId="8" applyFont="1" applyBorder="1" applyAlignment="1">
      <alignment horizontal="center" vertical="center" wrapText="1"/>
    </xf>
    <xf numFmtId="0" fontId="6" fillId="8" borderId="8" xfId="8" applyBorder="1" applyAlignment="1">
      <alignment horizontal="center" vertical="center" wrapText="1"/>
    </xf>
    <xf numFmtId="0" fontId="6" fillId="8" borderId="9" xfId="8" applyBorder="1" applyAlignment="1">
      <alignment horizontal="center" vertical="center" wrapText="1"/>
    </xf>
    <xf numFmtId="0" fontId="6" fillId="8" borderId="0" xfId="8" applyBorder="1" applyAlignment="1">
      <alignment horizontal="center" vertical="center" wrapText="1"/>
    </xf>
    <xf numFmtId="0" fontId="6" fillId="8" borderId="11" xfId="8" applyBorder="1" applyAlignment="1">
      <alignment horizontal="center" vertical="center" wrapText="1"/>
    </xf>
    <xf numFmtId="0" fontId="12" fillId="2" borderId="3" xfId="7" applyBorder="1" applyAlignment="1">
      <alignment horizontal="center"/>
      <protection hidden="1"/>
    </xf>
    <xf numFmtId="0" fontId="0" fillId="8" borderId="7" xfId="8" applyFont="1" applyBorder="1" applyAlignment="1">
      <alignment horizontal="left" vertical="center" wrapText="1"/>
    </xf>
    <xf numFmtId="0" fontId="0" fillId="8" borderId="8" xfId="8" applyFont="1" applyBorder="1" applyAlignment="1">
      <alignment horizontal="left" vertical="center" wrapText="1"/>
    </xf>
    <xf numFmtId="0" fontId="0" fillId="8" borderId="9" xfId="8" applyFont="1" applyBorder="1" applyAlignment="1">
      <alignment horizontal="left" vertical="center" wrapText="1"/>
    </xf>
    <xf numFmtId="0" fontId="0" fillId="8" borderId="5" xfId="8" applyFont="1" applyBorder="1" applyAlignment="1">
      <alignment horizontal="left" wrapText="1"/>
    </xf>
    <xf numFmtId="0" fontId="0" fillId="8" borderId="14" xfId="8" applyFont="1" applyBorder="1" applyAlignment="1">
      <alignment horizontal="left" wrapText="1"/>
    </xf>
    <xf numFmtId="0" fontId="0" fillId="8" borderId="6" xfId="8" applyFont="1" applyBorder="1" applyAlignment="1">
      <alignment horizontal="left" wrapText="1"/>
    </xf>
    <xf numFmtId="0" fontId="30" fillId="0" borderId="0" xfId="0" applyFont="1" applyAlignment="1" applyProtection="1">
      <alignment horizontal="left" vertical="center"/>
      <protection hidden="1"/>
    </xf>
    <xf numFmtId="0" fontId="0" fillId="8" borderId="6" xfId="8" applyFont="1" applyBorder="1" applyAlignment="1">
      <alignment horizontal="left" vertical="center" wrapText="1"/>
    </xf>
    <xf numFmtId="0" fontId="20" fillId="0" borderId="0" xfId="1" applyFont="1" applyAlignment="1" applyProtection="1">
      <alignment horizontal="left"/>
      <protection hidden="1"/>
    </xf>
    <xf numFmtId="0" fontId="6" fillId="8" borderId="5" xfId="8" applyBorder="1" applyAlignment="1">
      <alignment horizontal="left" wrapText="1"/>
    </xf>
    <xf numFmtId="0" fontId="6" fillId="8" borderId="14" xfId="8" applyBorder="1" applyAlignment="1">
      <alignment horizontal="left" wrapText="1"/>
    </xf>
    <xf numFmtId="0" fontId="6" fillId="8" borderId="6" xfId="8" applyBorder="1" applyAlignment="1">
      <alignment horizontal="left" wrapText="1"/>
    </xf>
    <xf numFmtId="0" fontId="0" fillId="8" borderId="5" xfId="8" applyFont="1" applyBorder="1" applyAlignment="1">
      <alignment horizontal="center" wrapText="1"/>
    </xf>
    <xf numFmtId="0" fontId="0" fillId="8" borderId="6" xfId="8" applyFont="1" applyBorder="1" applyAlignment="1">
      <alignment horizontal="center" wrapText="1"/>
    </xf>
    <xf numFmtId="168" fontId="6" fillId="6" borderId="5" xfId="6" applyNumberFormat="1" applyBorder="1" applyAlignment="1">
      <alignment horizontal="center"/>
      <protection hidden="1"/>
    </xf>
    <xf numFmtId="168" fontId="6" fillId="6" borderId="6" xfId="6" applyNumberFormat="1" applyBorder="1" applyAlignment="1">
      <alignment horizontal="center"/>
      <protection hidden="1"/>
    </xf>
    <xf numFmtId="14" fontId="6" fillId="6" borderId="5" xfId="6" applyNumberFormat="1" applyBorder="1" applyAlignment="1">
      <alignment horizontal="center"/>
      <protection hidden="1"/>
    </xf>
    <xf numFmtId="14" fontId="6" fillId="6" borderId="14" xfId="6" applyNumberFormat="1" applyBorder="1" applyAlignment="1">
      <alignment horizontal="center"/>
      <protection hidden="1"/>
    </xf>
    <xf numFmtId="14" fontId="6" fillId="6" borderId="6" xfId="6" applyNumberFormat="1" applyBorder="1" applyAlignment="1">
      <alignment horizontal="center"/>
      <protection hidden="1"/>
    </xf>
    <xf numFmtId="0" fontId="6" fillId="6" borderId="24" xfId="6" applyBorder="1" applyAlignment="1">
      <alignment horizontal="center" vertical="center"/>
      <protection hidden="1"/>
    </xf>
    <xf numFmtId="0" fontId="6" fillId="6" borderId="25" xfId="6" applyBorder="1" applyAlignment="1">
      <alignment horizontal="center" vertical="center"/>
      <protection hidden="1"/>
    </xf>
    <xf numFmtId="0" fontId="6" fillId="6" borderId="16" xfId="6" applyBorder="1" applyAlignment="1">
      <alignment horizontal="center" vertical="center"/>
      <protection hidden="1"/>
    </xf>
    <xf numFmtId="0" fontId="0" fillId="0" borderId="7" xfId="5" applyFont="1" applyBorder="1" applyAlignment="1" applyProtection="1">
      <alignment horizontal="left" vertical="center" wrapText="1"/>
      <protection locked="0"/>
    </xf>
    <xf numFmtId="0" fontId="6" fillId="0" borderId="9" xfId="5" applyBorder="1" applyAlignment="1" applyProtection="1">
      <alignment horizontal="left" vertical="center" wrapText="1"/>
      <protection locked="0"/>
    </xf>
    <xf numFmtId="0" fontId="6" fillId="0" borderId="10" xfId="5" applyBorder="1" applyAlignment="1" applyProtection="1">
      <alignment horizontal="left" vertical="center" wrapText="1"/>
      <protection locked="0"/>
    </xf>
    <xf numFmtId="0" fontId="6" fillId="0" borderId="11" xfId="5" applyBorder="1" applyAlignment="1" applyProtection="1">
      <alignment horizontal="left" vertical="center" wrapText="1"/>
      <protection locked="0"/>
    </xf>
    <xf numFmtId="0" fontId="6" fillId="0" borderId="12" xfId="5" applyBorder="1" applyAlignment="1" applyProtection="1">
      <alignment horizontal="left" vertical="center" wrapText="1"/>
      <protection locked="0"/>
    </xf>
    <xf numFmtId="0" fontId="6" fillId="0" borderId="13" xfId="5" applyBorder="1" applyAlignment="1" applyProtection="1">
      <alignment horizontal="left" vertical="center" wrapText="1"/>
      <protection locked="0"/>
    </xf>
    <xf numFmtId="0" fontId="0" fillId="0" borderId="7" xfId="5" applyFont="1" applyBorder="1" applyAlignment="1" applyProtection="1">
      <alignment horizontal="left" vertical="top" wrapText="1"/>
      <protection locked="0"/>
    </xf>
    <xf numFmtId="0" fontId="0" fillId="0" borderId="8" xfId="5" applyFont="1" applyBorder="1" applyAlignment="1" applyProtection="1">
      <alignment horizontal="left" vertical="top" wrapText="1"/>
      <protection locked="0"/>
    </xf>
    <xf numFmtId="0" fontId="0" fillId="0" borderId="9" xfId="5" applyFont="1" applyBorder="1" applyAlignment="1" applyProtection="1">
      <alignment horizontal="left" vertical="top" wrapText="1"/>
      <protection locked="0"/>
    </xf>
    <xf numFmtId="0" fontId="0" fillId="0" borderId="10" xfId="5" applyFont="1" applyBorder="1" applyAlignment="1" applyProtection="1">
      <alignment horizontal="left" vertical="top" wrapText="1"/>
      <protection locked="0"/>
    </xf>
    <xf numFmtId="0" fontId="0" fillId="0" borderId="0" xfId="5" applyFont="1" applyBorder="1" applyAlignment="1" applyProtection="1">
      <alignment horizontal="left" vertical="top" wrapText="1"/>
      <protection locked="0"/>
    </xf>
    <xf numFmtId="0" fontId="0" fillId="0" borderId="11" xfId="5" applyFont="1" applyBorder="1" applyAlignment="1" applyProtection="1">
      <alignment horizontal="left" vertical="top" wrapText="1"/>
      <protection locked="0"/>
    </xf>
    <xf numFmtId="0" fontId="0" fillId="0" borderId="12" xfId="5" applyFont="1" applyBorder="1" applyAlignment="1" applyProtection="1">
      <alignment horizontal="left" vertical="top" wrapText="1"/>
      <protection locked="0"/>
    </xf>
    <xf numFmtId="0" fontId="0" fillId="0" borderId="3" xfId="5" applyFont="1" applyBorder="1" applyAlignment="1" applyProtection="1">
      <alignment horizontal="left" vertical="top" wrapText="1"/>
      <protection locked="0"/>
    </xf>
    <xf numFmtId="0" fontId="0" fillId="0" borderId="13" xfId="5" applyFont="1" applyBorder="1" applyAlignment="1" applyProtection="1">
      <alignment horizontal="left" vertical="top" wrapText="1"/>
      <protection locked="0"/>
    </xf>
    <xf numFmtId="14" fontId="6" fillId="6" borderId="5" xfId="6" applyNumberFormat="1" applyBorder="1" applyAlignment="1">
      <alignment horizontal="left"/>
      <protection hidden="1"/>
    </xf>
    <xf numFmtId="14" fontId="6" fillId="6" borderId="14" xfId="6" applyNumberFormat="1" applyBorder="1" applyAlignment="1">
      <alignment horizontal="left"/>
      <protection hidden="1"/>
    </xf>
    <xf numFmtId="14" fontId="6" fillId="6" borderId="6" xfId="6" applyNumberFormat="1" applyBorder="1" applyAlignment="1">
      <alignment horizontal="left"/>
      <protection hidden="1"/>
    </xf>
    <xf numFmtId="0" fontId="0" fillId="8" borderId="14" xfId="8" applyFont="1" applyBorder="1" applyAlignment="1">
      <alignment horizontal="center" wrapText="1"/>
    </xf>
    <xf numFmtId="164" fontId="6" fillId="0" borderId="5" xfId="5" applyNumberFormat="1" applyBorder="1" applyAlignment="1" applyProtection="1">
      <alignment horizontal="center" vertical="center"/>
      <protection locked="0"/>
    </xf>
    <xf numFmtId="164" fontId="6" fillId="0" borderId="14" xfId="5" applyNumberFormat="1" applyBorder="1" applyAlignment="1" applyProtection="1">
      <alignment horizontal="center" vertical="center"/>
      <protection locked="0"/>
    </xf>
    <xf numFmtId="164" fontId="6" fillId="0" borderId="6" xfId="5" applyNumberFormat="1" applyBorder="1" applyAlignment="1" applyProtection="1">
      <alignment horizontal="center" vertical="center"/>
      <protection locked="0"/>
    </xf>
    <xf numFmtId="0" fontId="35" fillId="0" borderId="8" xfId="0" applyFont="1" applyBorder="1" applyAlignment="1" applyProtection="1">
      <alignment horizontal="center"/>
      <protection hidden="1"/>
    </xf>
    <xf numFmtId="0" fontId="9" fillId="0" borderId="0" xfId="0" applyFont="1" applyAlignment="1" applyProtection="1">
      <alignment horizontal="left"/>
      <protection hidden="1"/>
    </xf>
    <xf numFmtId="0" fontId="9" fillId="0" borderId="0" xfId="0" applyFont="1" applyBorder="1" applyAlignment="1" applyProtection="1">
      <alignment horizontal="left"/>
      <protection hidden="1"/>
    </xf>
    <xf numFmtId="0" fontId="12" fillId="2" borderId="0" xfId="7" applyFont="1" applyAlignment="1" applyProtection="1">
      <alignment horizontal="left"/>
      <protection hidden="1"/>
    </xf>
    <xf numFmtId="0" fontId="6" fillId="0" borderId="0" xfId="0" applyFont="1" applyAlignment="1" applyProtection="1">
      <alignment horizontal="left"/>
      <protection hidden="1"/>
    </xf>
    <xf numFmtId="0" fontId="6" fillId="0" borderId="11" xfId="0" applyFont="1" applyBorder="1" applyAlignment="1" applyProtection="1">
      <alignment horizontal="left"/>
      <protection hidden="1"/>
    </xf>
    <xf numFmtId="0" fontId="0" fillId="0" borderId="0" xfId="0" applyFont="1" applyAlignment="1" applyProtection="1">
      <alignment horizontal="left"/>
      <protection hidden="1"/>
    </xf>
    <xf numFmtId="0" fontId="12" fillId="2" borderId="0" xfId="7" applyAlignment="1">
      <alignment horizontal="left"/>
      <protection hidden="1"/>
    </xf>
    <xf numFmtId="0" fontId="13" fillId="3" borderId="12" xfId="3" applyFont="1" applyBorder="1" applyAlignment="1" applyProtection="1">
      <alignment horizontal="left"/>
      <protection locked="0"/>
    </xf>
    <xf numFmtId="0" fontId="13" fillId="3" borderId="13" xfId="3" applyFont="1" applyBorder="1" applyAlignment="1" applyProtection="1">
      <alignment horizontal="left"/>
      <protection locked="0"/>
    </xf>
    <xf numFmtId="0" fontId="12" fillId="2" borderId="2" xfId="7" applyFont="1" applyBorder="1" applyAlignment="1">
      <alignment horizontal="left"/>
      <protection hidden="1"/>
    </xf>
    <xf numFmtId="0" fontId="12" fillId="2" borderId="3" xfId="7" applyBorder="1" applyAlignment="1">
      <alignment horizontal="center" vertical="center" wrapText="1"/>
      <protection hidden="1"/>
    </xf>
    <xf numFmtId="0" fontId="6" fillId="6" borderId="1" xfId="6">
      <protection hidden="1"/>
    </xf>
    <xf numFmtId="0" fontId="6" fillId="0" borderId="1" xfId="5" applyAlignment="1" applyProtection="1">
      <alignment horizontal="left"/>
      <protection locked="0"/>
    </xf>
    <xf numFmtId="0" fontId="12" fillId="2" borderId="17" xfId="7" applyFont="1" applyBorder="1" applyAlignment="1">
      <alignment horizontal="center" vertical="center" wrapText="1"/>
      <protection hidden="1"/>
    </xf>
    <xf numFmtId="0" fontId="12" fillId="2" borderId="17" xfId="7" applyBorder="1" applyAlignment="1">
      <alignment horizontal="center" vertical="center" wrapText="1"/>
      <protection hidden="1"/>
    </xf>
    <xf numFmtId="0" fontId="0" fillId="0" borderId="1" xfId="5" applyFont="1" applyAlignment="1" applyProtection="1">
      <alignment horizontal="left"/>
      <protection locked="0"/>
    </xf>
    <xf numFmtId="0" fontId="0" fillId="0" borderId="16" xfId="5" applyFont="1" applyBorder="1" applyAlignment="1" applyProtection="1">
      <alignment horizontal="left"/>
      <protection locked="0"/>
    </xf>
    <xf numFmtId="0" fontId="6" fillId="0" borderId="16" xfId="5" applyBorder="1" applyAlignment="1" applyProtection="1">
      <alignment horizontal="left"/>
      <protection locked="0"/>
    </xf>
    <xf numFmtId="0" fontId="9" fillId="6" borderId="1" xfId="6" applyFont="1">
      <protection hidden="1"/>
    </xf>
    <xf numFmtId="0" fontId="12" fillId="2" borderId="2" xfId="7" applyFont="1" applyBorder="1" applyAlignment="1">
      <alignment horizontal="left" vertical="top"/>
      <protection hidden="1"/>
    </xf>
    <xf numFmtId="0" fontId="6" fillId="0" borderId="5" xfId="5" applyFont="1" applyBorder="1" applyAlignment="1" applyProtection="1">
      <alignment horizontal="left" wrapText="1"/>
      <protection locked="0"/>
    </xf>
    <xf numFmtId="0" fontId="6" fillId="0" borderId="6" xfId="5" applyFont="1" applyBorder="1" applyAlignment="1" applyProtection="1">
      <alignment horizontal="left" wrapText="1"/>
      <protection locked="0"/>
    </xf>
    <xf numFmtId="0" fontId="9" fillId="6" borderId="5" xfId="6" applyFont="1" applyBorder="1" applyAlignment="1">
      <alignment horizontal="left"/>
      <protection hidden="1"/>
    </xf>
    <xf numFmtId="0" fontId="9" fillId="6" borderId="6" xfId="6" applyFont="1" applyBorder="1" applyAlignment="1">
      <alignment horizontal="left"/>
      <protection hidden="1"/>
    </xf>
    <xf numFmtId="0" fontId="6" fillId="6" borderId="5" xfId="6" applyBorder="1" applyAlignment="1">
      <alignment horizontal="left"/>
      <protection hidden="1"/>
    </xf>
    <xf numFmtId="0" fontId="6" fillId="6" borderId="6" xfId="6" applyBorder="1" applyAlignment="1">
      <alignment horizontal="left"/>
      <protection hidden="1"/>
    </xf>
    <xf numFmtId="0" fontId="12" fillId="2" borderId="26" xfId="7" applyFont="1" applyBorder="1" applyAlignment="1">
      <alignment horizontal="center" vertical="center" wrapText="1"/>
      <protection hidden="1"/>
    </xf>
    <xf numFmtId="0" fontId="12" fillId="2" borderId="0" xfId="7" applyFont="1" applyBorder="1" applyAlignment="1">
      <alignment horizontal="left"/>
      <protection hidden="1"/>
    </xf>
    <xf numFmtId="0" fontId="12" fillId="2" borderId="0" xfId="7" applyAlignment="1">
      <alignment horizontal="center" vertical="center" wrapText="1"/>
      <protection hidden="1"/>
    </xf>
    <xf numFmtId="0" fontId="6" fillId="0" borderId="1" xfId="5" applyNumberFormat="1" applyAlignment="1" applyProtection="1">
      <alignment horizontal="left"/>
      <protection locked="0"/>
    </xf>
    <xf numFmtId="0" fontId="0" fillId="0" borderId="1" xfId="5" applyNumberFormat="1" applyFont="1" applyAlignment="1" applyProtection="1">
      <alignment horizontal="left"/>
      <protection locked="0"/>
    </xf>
    <xf numFmtId="0" fontId="12" fillId="2" borderId="2" xfId="7" applyBorder="1" applyAlignment="1">
      <alignment horizontal="left"/>
      <protection hidden="1"/>
    </xf>
    <xf numFmtId="0" fontId="12" fillId="2" borderId="3" xfId="7" applyFont="1" applyBorder="1" applyAlignment="1">
      <alignment horizontal="center" vertical="center" wrapText="1"/>
      <protection hidden="1"/>
    </xf>
    <xf numFmtId="0" fontId="0" fillId="0" borderId="6" xfId="5" applyFont="1" applyBorder="1" applyAlignment="1" applyProtection="1">
      <alignment horizontal="left"/>
      <protection locked="0"/>
    </xf>
    <xf numFmtId="0" fontId="0" fillId="0" borderId="1" xfId="5" applyFont="1" applyAlignment="1" applyProtection="1">
      <protection locked="0"/>
    </xf>
    <xf numFmtId="0" fontId="6" fillId="0" borderId="1" xfId="5" applyAlignment="1" applyProtection="1">
      <protection locked="0"/>
    </xf>
    <xf numFmtId="0" fontId="12" fillId="2" borderId="3" xfId="7" applyBorder="1" applyAlignment="1">
      <alignment horizontal="left"/>
      <protection hidden="1"/>
    </xf>
    <xf numFmtId="0" fontId="0" fillId="16" borderId="0" xfId="0" applyFont="1" applyFill="1" applyAlignment="1" applyProtection="1">
      <alignment horizontal="left"/>
    </xf>
    <xf numFmtId="0" fontId="5" fillId="2" borderId="0" xfId="0" applyFont="1" applyFill="1" applyAlignment="1" applyProtection="1">
      <alignment horizontal="center" vertical="center"/>
    </xf>
    <xf numFmtId="0" fontId="5" fillId="2" borderId="0" xfId="0" applyFont="1" applyFill="1" applyAlignment="1" applyProtection="1">
      <alignment horizontal="left"/>
    </xf>
  </cellXfs>
  <cellStyles count="10">
    <cellStyle name="Dropdowns" xfId="3" xr:uid="{00000000-0005-0000-0000-000000000000}"/>
    <cellStyle name="Filled" xfId="6" xr:uid="{00000000-0005-0000-0000-000001000000}"/>
    <cellStyle name="Headers" xfId="7" xr:uid="{00000000-0005-0000-0000-000002000000}"/>
    <cellStyle name="Hyperlink" xfId="1" builtinId="8"/>
    <cellStyle name="Neutral" xfId="4" builtinId="28" customBuiltin="1"/>
    <cellStyle name="Normal" xfId="0" builtinId="0" customBuiltin="1"/>
    <cellStyle name="Normal 2" xfId="9" xr:uid="{00000000-0005-0000-0000-000006000000}"/>
    <cellStyle name="Percent" xfId="2" builtinId="5"/>
    <cellStyle name="Subheaders" xfId="8" xr:uid="{00000000-0005-0000-0000-000008000000}"/>
    <cellStyle name="Tobefilled" xfId="5" xr:uid="{00000000-0005-0000-0000-000009000000}"/>
  </cellStyles>
  <dxfs count="1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tint="0.34998626667073579"/>
      </font>
      <fill>
        <patternFill>
          <bgColor theme="1" tint="0.34998626667073579"/>
        </patternFill>
      </fill>
    </dxf>
    <dxf>
      <font>
        <b/>
        <i/>
        <color rgb="FFFF0000"/>
      </font>
    </dxf>
    <dxf>
      <font>
        <color theme="1" tint="0.34998626667073579"/>
      </font>
      <fill>
        <patternFill>
          <bgColor theme="1" tint="0.34998626667073579"/>
        </patternFill>
      </fill>
    </dxf>
    <dxf>
      <font>
        <color auto="1"/>
      </font>
      <fill>
        <patternFill>
          <bgColor theme="6" tint="0.79998168889431442"/>
        </patternFill>
      </fill>
    </dxf>
    <dxf>
      <font>
        <color auto="1"/>
      </font>
      <fill>
        <patternFill patternType="none">
          <bgColor auto="1"/>
        </patternFill>
      </fill>
      <border>
        <left style="dotted">
          <color auto="1"/>
        </left>
        <right style="dotted">
          <color auto="1"/>
        </right>
        <top style="dotted">
          <color auto="1"/>
        </top>
        <bottom style="dotted">
          <color auto="1"/>
        </bottom>
        <vertical/>
        <horizontal/>
      </border>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2466F"/>
      <color rgb="FF97C777"/>
      <color rgb="FFE8E8E8"/>
      <color rgb="FFFF9999"/>
      <color rgb="FFFFD03B"/>
      <color rgb="FF03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00" b="1"/>
              <a:t>Percentage of Completion</a:t>
            </a:r>
          </a:p>
        </c:rich>
      </c:tx>
      <c:layout>
        <c:manualLayout>
          <c:xMode val="edge"/>
          <c:yMode val="edge"/>
          <c:x val="3.5202789432342854E-2"/>
          <c:y val="0.33513928362414275"/>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77268961975933803"/>
          <c:y val="6.6759417283154552E-3"/>
          <c:w val="0.22731038024066191"/>
          <c:h val="1"/>
        </c:manualLayout>
      </c:layout>
      <c:doughnutChart>
        <c:varyColors val="1"/>
        <c:ser>
          <c:idx val="0"/>
          <c:order val="0"/>
          <c:spPr>
            <a:ln w="6350">
              <a:solidFill>
                <a:srgbClr val="02466F"/>
              </a:solidFill>
              <a:prstDash val="dash"/>
            </a:ln>
          </c:spPr>
          <c:dPt>
            <c:idx val="0"/>
            <c:bubble3D val="0"/>
            <c:spPr>
              <a:solidFill>
                <a:srgbClr val="02466F"/>
              </a:solidFill>
              <a:ln w="6350">
                <a:solidFill>
                  <a:srgbClr val="02466F"/>
                </a:solidFill>
                <a:prstDash val="dash"/>
              </a:ln>
              <a:effectLst/>
            </c:spPr>
            <c:extLst>
              <c:ext xmlns:c16="http://schemas.microsoft.com/office/drawing/2014/chart" uri="{C3380CC4-5D6E-409C-BE32-E72D297353CC}">
                <c16:uniqueId val="{0000001E-E183-4FF9-9672-6F679E183871}"/>
              </c:ext>
            </c:extLst>
          </c:dPt>
          <c:dPt>
            <c:idx val="1"/>
            <c:bubble3D val="0"/>
            <c:spPr>
              <a:noFill/>
              <a:ln w="6350">
                <a:solidFill>
                  <a:srgbClr val="02466F"/>
                </a:solidFill>
                <a:prstDash val="dash"/>
              </a:ln>
              <a:effectLst/>
            </c:spPr>
            <c:extLst>
              <c:ext xmlns:c16="http://schemas.microsoft.com/office/drawing/2014/chart" uri="{C3380CC4-5D6E-409C-BE32-E72D297353CC}">
                <c16:uniqueId val="{00000004-E183-4FF9-9672-6F679E183871}"/>
              </c:ext>
            </c:extLst>
          </c:dPt>
          <c:cat>
            <c:strRef>
              <c:f>'Lists - Hidden'!$D$23:$D$24</c:f>
              <c:strCache>
                <c:ptCount val="2"/>
                <c:pt idx="0">
                  <c:v>Complete</c:v>
                </c:pt>
                <c:pt idx="1">
                  <c:v>Remaining</c:v>
                </c:pt>
              </c:strCache>
            </c:strRef>
          </c:cat>
          <c:val>
            <c:numRef>
              <c:f>'Lists - Hidden'!$E$23:$E$24</c:f>
              <c:numCache>
                <c:formatCode>0%</c:formatCode>
                <c:ptCount val="2"/>
                <c:pt idx="0">
                  <c:v>0</c:v>
                </c:pt>
                <c:pt idx="1">
                  <c:v>1</c:v>
                </c:pt>
              </c:numCache>
            </c:numRef>
          </c:val>
          <c:extLst>
            <c:ext xmlns:c16="http://schemas.microsoft.com/office/drawing/2014/chart" uri="{C3380CC4-5D6E-409C-BE32-E72D297353CC}">
              <c16:uniqueId val="{00000000-E183-4FF9-9672-6F679E183871}"/>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F9E-485C-B6A0-0832D4C90BE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8F9E-485C-B6A0-0832D4C90BE5}"/>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8F9E-485C-B6A0-0832D4C90BE5}"/>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8F9E-485C-B6A0-0832D4C90BE5}"/>
              </c:ext>
            </c:extLst>
          </c:dPt>
          <c:dLbls>
            <c:dLbl>
              <c:idx val="0"/>
              <c:tx>
                <c:rich>
                  <a:bodyPr/>
                  <a:lstStyle/>
                  <a:p>
                    <a:fld id="{414A7B56-0EA5-4500-BFB9-A77BD43209F7}" type="CELLRANGE">
                      <a:rPr lang="en-US" baseline="0"/>
                      <a:pPr/>
                      <a:t>[CELLRANGE]</a:t>
                    </a:fld>
                    <a:r>
                      <a:rPr lang="en-US" baseline="0"/>
                      <a:t>
</a:t>
                    </a:r>
                    <a:fld id="{FCB09740-8247-4F92-866A-23BAA0AD1ECD}"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8F9E-485C-B6A0-0832D4C90BE5}"/>
                </c:ext>
              </c:extLst>
            </c:dLbl>
            <c:dLbl>
              <c:idx val="1"/>
              <c:tx>
                <c:rich>
                  <a:bodyPr/>
                  <a:lstStyle/>
                  <a:p>
                    <a:fld id="{B3631933-FD69-4978-8EA7-D8CCFB356A11}" type="CELLRANGE">
                      <a:rPr lang="en-US"/>
                      <a:pPr/>
                      <a:t>[CELLRANGE]</a:t>
                    </a:fld>
                    <a:r>
                      <a:rPr lang="en-US" baseline="0"/>
                      <a:t>
</a:t>
                    </a:r>
                    <a:fld id="{15C83C05-5422-46F9-AAA7-3E2CAD441A02}"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F9E-485C-B6A0-0832D4C90BE5}"/>
                </c:ext>
              </c:extLst>
            </c:dLbl>
            <c:dLbl>
              <c:idx val="2"/>
              <c:tx>
                <c:rich>
                  <a:bodyPr/>
                  <a:lstStyle/>
                  <a:p>
                    <a:fld id="{2AC9577C-C9DE-430A-B8E9-6179CA6E0507}" type="CELLRANGE">
                      <a:rPr lang="en-US"/>
                      <a:pPr/>
                      <a:t>[CELLRANGE]</a:t>
                    </a:fld>
                    <a:r>
                      <a:rPr lang="en-US" baseline="0"/>
                      <a:t>
</a:t>
                    </a:r>
                    <a:fld id="{FC6BFEF1-3924-454A-8EFA-22186021D97D}"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F9E-485C-B6A0-0832D4C90BE5}"/>
                </c:ext>
              </c:extLst>
            </c:dLbl>
            <c:dLbl>
              <c:idx val="3"/>
              <c:tx>
                <c:rich>
                  <a:bodyPr/>
                  <a:lstStyle/>
                  <a:p>
                    <a:fld id="{9D332861-4037-4E41-8ABC-275C9C2962E2}" type="CELLRANGE">
                      <a:rPr lang="en-US"/>
                      <a:pPr/>
                      <a:t>[CELLRANGE]</a:t>
                    </a:fld>
                    <a:r>
                      <a:rPr lang="en-US" baseline="0"/>
                      <a:t>
</a:t>
                    </a:r>
                    <a:fld id="{D97E066B-133C-4748-BA6F-78AB93DB603E}"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F9E-485C-B6A0-0832D4C90BE5}"/>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multiLvlStrRef>
              <c:f>'Lists - Hidden'!$I$27:$I$30</c:f>
            </c:multiLvlStrRef>
          </c:cat>
          <c:val>
            <c:numRef>
              <c:f>'Lists - Hidden'!$J$27:$J$30</c:f>
              <c:numCache>
                <c:formatCode>0%</c:formatCode>
                <c:ptCount val="4"/>
                <c:pt idx="0">
                  <c:v>0</c:v>
                </c:pt>
                <c:pt idx="1">
                  <c:v>0</c:v>
                </c:pt>
                <c:pt idx="2">
                  <c:v>0</c:v>
                </c:pt>
                <c:pt idx="3">
                  <c:v>0</c:v>
                </c:pt>
              </c:numCache>
            </c:numRef>
          </c:val>
          <c:extLst>
            <c:ext xmlns:c15="http://schemas.microsoft.com/office/drawing/2012/chart" uri="{02D57815-91ED-43cb-92C2-25804820EDAC}">
              <c15:datalabelsRange>
                <c15:f>'Lists - Hidden'!$J$27:$J$30</c15:f>
                <c15:dlblRangeCache>
                  <c:ptCount val="4"/>
                </c15:dlblRangeCache>
              </c15:datalabelsRange>
            </c:ext>
            <c:ext xmlns:c16="http://schemas.microsoft.com/office/drawing/2014/chart" uri="{C3380CC4-5D6E-409C-BE32-E72D297353CC}">
              <c16:uniqueId val="{00000000-D89B-4782-96D9-8E577754C6D0}"/>
            </c:ext>
          </c:extLst>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A2. Services'!A1014"/><Relationship Id="rId2" Type="http://schemas.openxmlformats.org/officeDocument/2006/relationships/hyperlink" Target="#'A2. Services'!A10"/><Relationship Id="rId1" Type="http://schemas.openxmlformats.org/officeDocument/2006/relationships/hyperlink" Target="#'A2. Services'!A6"/><Relationship Id="rId4"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A1. Goods'!A1011"/><Relationship Id="rId1" Type="http://schemas.openxmlformats.org/officeDocument/2006/relationships/hyperlink" Target="#'A1. Goods'!A6"/></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128491</xdr:rowOff>
    </xdr:from>
    <xdr:to>
      <xdr:col>16</xdr:col>
      <xdr:colOff>0</xdr:colOff>
      <xdr:row>31</xdr:row>
      <xdr:rowOff>128491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5569171"/>
          <a:ext cx="10972800" cy="0"/>
          <a:chOff x="0" y="6362700"/>
          <a:chExt cx="8961438" cy="0"/>
        </a:xfrm>
      </xdr:grpSpPr>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2425700" y="6362700"/>
            <a:ext cx="6535738" cy="0"/>
          </a:xfrm>
          <a:prstGeom prst="line">
            <a:avLst/>
          </a:prstGeom>
          <a:ln w="139700">
            <a:solidFill>
              <a:srgbClr val="04466F"/>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0" y="6362700"/>
            <a:ext cx="2425700" cy="0"/>
          </a:xfrm>
          <a:prstGeom prst="line">
            <a:avLst/>
          </a:prstGeom>
          <a:ln w="139700">
            <a:solidFill>
              <a:srgbClr val="39B08C"/>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23</xdr:row>
      <xdr:rowOff>0</xdr:rowOff>
    </xdr:from>
    <xdr:to>
      <xdr:col>2</xdr:col>
      <xdr:colOff>666750</xdr:colOff>
      <xdr:row>31</xdr:row>
      <xdr:rowOff>60444</xdr:rowOff>
    </xdr:to>
    <xdr:pic>
      <xdr:nvPicPr>
        <xdr:cNvPr id="6" name="Picture 5">
          <a:extLst>
            <a:ext uri="{FF2B5EF4-FFF2-40B4-BE49-F238E27FC236}">
              <a16:creationId xmlns:a16="http://schemas.microsoft.com/office/drawing/2014/main" id="{ECE7210E-0472-4687-A0D3-5B8640106A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6" t="16661" r="8153" b="24330"/>
        <a:stretch/>
      </xdr:blipFill>
      <xdr:spPr>
        <a:xfrm>
          <a:off x="0" y="4099560"/>
          <a:ext cx="2034540" cy="13977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1539240</xdr:colOff>
      <xdr:row>0</xdr:row>
      <xdr:rowOff>83820</xdr:rowOff>
    </xdr:from>
    <xdr:to>
      <xdr:col>5</xdr:col>
      <xdr:colOff>2197698</xdr:colOff>
      <xdr:row>1</xdr:row>
      <xdr:rowOff>121472</xdr:rowOff>
    </xdr:to>
    <xdr:sp macro="" textlink="">
      <xdr:nvSpPr>
        <xdr:cNvPr id="3" name="Rectangle 2">
          <a:extLst>
            <a:ext uri="{FF2B5EF4-FFF2-40B4-BE49-F238E27FC236}">
              <a16:creationId xmlns:a16="http://schemas.microsoft.com/office/drawing/2014/main" id="{30FC2FE6-377B-4978-807A-D5C51A05AC78}"/>
            </a:ext>
          </a:extLst>
        </xdr:cNvPr>
        <xdr:cNvSpPr/>
      </xdr:nvSpPr>
      <xdr:spPr>
        <a:xfrm>
          <a:off x="5875020" y="83820"/>
          <a:ext cx="2639658" cy="20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lstStyle/>
        <a:p>
          <a:pPr algn="l"/>
          <a:r>
            <a:rPr lang="en-US" sz="900" b="1" u="none">
              <a:solidFill>
                <a:sysClr val="windowText" lastClr="000000"/>
              </a:solidFill>
              <a:latin typeface="Arial" panose="020B0604020202020204" pitchFamily="34" charset="0"/>
              <a:cs typeface="Arial" panose="020B0604020202020204" pitchFamily="34" charset="0"/>
            </a:rPr>
            <a:t>Sectio</a:t>
          </a:r>
          <a:r>
            <a:rPr lang="en-US" sz="900" b="1" u="none" baseline="0">
              <a:solidFill>
                <a:sysClr val="windowText" lastClr="000000"/>
              </a:solidFill>
              <a:latin typeface="Arial" panose="020B0604020202020204" pitchFamily="34" charset="0"/>
              <a:cs typeface="Arial" panose="020B0604020202020204" pitchFamily="34" charset="0"/>
            </a:rPr>
            <a:t>n completion checklist:</a:t>
          </a:r>
          <a:endParaRPr lang="en-US" sz="900" b="1"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1539240</xdr:colOff>
      <xdr:row>1</xdr:row>
      <xdr:rowOff>160915</xdr:rowOff>
    </xdr:from>
    <xdr:to>
      <xdr:col>5</xdr:col>
      <xdr:colOff>860166</xdr:colOff>
      <xdr:row>3</xdr:row>
      <xdr:rowOff>138055</xdr:rowOff>
    </xdr:to>
    <xdr:grpSp>
      <xdr:nvGrpSpPr>
        <xdr:cNvPr id="15" name="Group 14">
          <a:hlinkClick xmlns:r="http://schemas.openxmlformats.org/officeDocument/2006/relationships" r:id="rId1"/>
          <a:extLst>
            <a:ext uri="{FF2B5EF4-FFF2-40B4-BE49-F238E27FC236}">
              <a16:creationId xmlns:a16="http://schemas.microsoft.com/office/drawing/2014/main" id="{F1493F5F-97D6-46C9-A81E-DFD02784DF38}"/>
            </a:ext>
          </a:extLst>
        </xdr:cNvPr>
        <xdr:cNvGrpSpPr/>
      </xdr:nvGrpSpPr>
      <xdr:grpSpPr>
        <a:xfrm>
          <a:off x="5875020" y="328555"/>
          <a:ext cx="1302126" cy="365760"/>
          <a:chOff x="5875020" y="328555"/>
          <a:chExt cx="1302126" cy="365760"/>
        </a:xfrm>
      </xdr:grpSpPr>
      <xdr:sp macro="" textlink="">
        <xdr:nvSpPr>
          <xdr:cNvPr id="5" name="Rectangle 4">
            <a:extLst>
              <a:ext uri="{FF2B5EF4-FFF2-40B4-BE49-F238E27FC236}">
                <a16:creationId xmlns:a16="http://schemas.microsoft.com/office/drawing/2014/main" id="{4382CBF5-F044-4804-95A2-B39971672316}"/>
              </a:ext>
            </a:extLst>
          </xdr:cNvPr>
          <xdr:cNvSpPr/>
        </xdr:nvSpPr>
        <xdr:spPr>
          <a:xfrm>
            <a:off x="5875020" y="328555"/>
            <a:ext cx="103632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chemeClr val="bg1"/>
                </a:solidFill>
                <a:latin typeface="Arial" panose="020B0604020202020204" pitchFamily="34" charset="0"/>
                <a:cs typeface="Arial" panose="020B0604020202020204" pitchFamily="34" charset="0"/>
              </a:rPr>
              <a:t>2.1: Manpower compensation</a:t>
            </a:r>
          </a:p>
        </xdr:txBody>
      </xdr:sp>
      <xdr:sp macro="" textlink="'Lists - Hidden'!B32">
        <xdr:nvSpPr>
          <xdr:cNvPr id="6" name="Rectangle 5">
            <a:extLst>
              <a:ext uri="{FF2B5EF4-FFF2-40B4-BE49-F238E27FC236}">
                <a16:creationId xmlns:a16="http://schemas.microsoft.com/office/drawing/2014/main" id="{7F8400A7-E840-4F09-B473-4D8B6C0534F3}"/>
              </a:ext>
            </a:extLst>
          </xdr:cNvPr>
          <xdr:cNvSpPr/>
        </xdr:nvSpPr>
        <xdr:spPr>
          <a:xfrm>
            <a:off x="6910446" y="328555"/>
            <a:ext cx="26670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AD7AF6C-620C-4055-B860-DE300C92B193}" type="TxLink">
              <a:rPr lang="en-US" sz="1000" b="1" i="0" u="none" strike="noStrike">
                <a:solidFill>
                  <a:schemeClr val="bg1"/>
                </a:solidFill>
                <a:latin typeface="Arial"/>
                <a:cs typeface="Arial"/>
              </a:rPr>
              <a:pPr algn="ctr"/>
              <a:t>X</a:t>
            </a:fld>
            <a:endParaRPr lang="en-US" sz="8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5</xdr:col>
      <xdr:colOff>906781</xdr:colOff>
      <xdr:row>1</xdr:row>
      <xdr:rowOff>160915</xdr:rowOff>
    </xdr:from>
    <xdr:to>
      <xdr:col>5</xdr:col>
      <xdr:colOff>2355926</xdr:colOff>
      <xdr:row>3</xdr:row>
      <xdr:rowOff>138055</xdr:rowOff>
    </xdr:to>
    <xdr:grpSp>
      <xdr:nvGrpSpPr>
        <xdr:cNvPr id="16" name="Group 15">
          <a:hlinkClick xmlns:r="http://schemas.openxmlformats.org/officeDocument/2006/relationships" r:id="rId2"/>
          <a:extLst>
            <a:ext uri="{FF2B5EF4-FFF2-40B4-BE49-F238E27FC236}">
              <a16:creationId xmlns:a16="http://schemas.microsoft.com/office/drawing/2014/main" id="{554E96EC-07CC-4954-BC65-74E948556C2F}"/>
            </a:ext>
          </a:extLst>
        </xdr:cNvPr>
        <xdr:cNvGrpSpPr/>
      </xdr:nvGrpSpPr>
      <xdr:grpSpPr>
        <a:xfrm>
          <a:off x="7223761" y="328555"/>
          <a:ext cx="1449145" cy="365760"/>
          <a:chOff x="7223761" y="328555"/>
          <a:chExt cx="1449145" cy="365760"/>
        </a:xfrm>
      </xdr:grpSpPr>
      <xdr:sp macro="" textlink="">
        <xdr:nvSpPr>
          <xdr:cNvPr id="8" name="Rectangle 7">
            <a:extLst>
              <a:ext uri="{FF2B5EF4-FFF2-40B4-BE49-F238E27FC236}">
                <a16:creationId xmlns:a16="http://schemas.microsoft.com/office/drawing/2014/main" id="{C47DFB6E-0E1F-4C9E-AB1E-9CA28DB13F5F}"/>
              </a:ext>
            </a:extLst>
          </xdr:cNvPr>
          <xdr:cNvSpPr/>
        </xdr:nvSpPr>
        <xdr:spPr>
          <a:xfrm>
            <a:off x="7223761" y="328555"/>
            <a:ext cx="1224915"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900" b="0">
                <a:solidFill>
                  <a:schemeClr val="bg1"/>
                </a:solidFill>
                <a:effectLst/>
                <a:latin typeface="Arial" panose="020B0604020202020204" pitchFamily="34" charset="0"/>
                <a:ea typeface="+mn-ea"/>
                <a:cs typeface="Arial" panose="020B0604020202020204" pitchFamily="34" charset="0"/>
              </a:rPr>
              <a:t>2.2: Top 80% suppliers of services</a:t>
            </a:r>
            <a:endParaRPr lang="en-US" sz="900" b="0">
              <a:solidFill>
                <a:schemeClr val="bg1"/>
              </a:solidFill>
              <a:effectLst/>
              <a:latin typeface="Arial" panose="020B0604020202020204" pitchFamily="34" charset="0"/>
              <a:cs typeface="Arial" panose="020B0604020202020204" pitchFamily="34" charset="0"/>
            </a:endParaRPr>
          </a:p>
        </xdr:txBody>
      </xdr:sp>
      <xdr:sp macro="" textlink="'Lists - Hidden'!B33">
        <xdr:nvSpPr>
          <xdr:cNvPr id="9" name="Rectangle 8">
            <a:extLst>
              <a:ext uri="{FF2B5EF4-FFF2-40B4-BE49-F238E27FC236}">
                <a16:creationId xmlns:a16="http://schemas.microsoft.com/office/drawing/2014/main" id="{D04A247F-66FC-4726-A816-120C9705E1AC}"/>
              </a:ext>
            </a:extLst>
          </xdr:cNvPr>
          <xdr:cNvSpPr/>
        </xdr:nvSpPr>
        <xdr:spPr>
          <a:xfrm>
            <a:off x="8447922" y="328555"/>
            <a:ext cx="224984"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3A3E0B5-21DB-48D0-B2B7-23F9F7715A4A}" type="TxLink">
              <a:rPr lang="en-US" sz="1000" b="1" i="0" u="none" strike="noStrike">
                <a:solidFill>
                  <a:schemeClr val="bg1"/>
                </a:solidFill>
                <a:latin typeface="Arial"/>
                <a:cs typeface="Arial"/>
              </a:rPr>
              <a:pPr algn="ctr"/>
              <a:t>X</a:t>
            </a:fld>
            <a:endParaRPr lang="en-US" sz="900" b="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5</xdr:col>
      <xdr:colOff>2400300</xdr:colOff>
      <xdr:row>1</xdr:row>
      <xdr:rowOff>160915</xdr:rowOff>
    </xdr:from>
    <xdr:to>
      <xdr:col>5</xdr:col>
      <xdr:colOff>3902786</xdr:colOff>
      <xdr:row>3</xdr:row>
      <xdr:rowOff>138055</xdr:rowOff>
    </xdr:to>
    <xdr:grpSp>
      <xdr:nvGrpSpPr>
        <xdr:cNvPr id="13" name="Group 12">
          <a:hlinkClick xmlns:r="http://schemas.openxmlformats.org/officeDocument/2006/relationships" r:id="rId3"/>
          <a:extLst>
            <a:ext uri="{FF2B5EF4-FFF2-40B4-BE49-F238E27FC236}">
              <a16:creationId xmlns:a16="http://schemas.microsoft.com/office/drawing/2014/main" id="{F74FED12-77CC-4848-965C-A57099DD7D8D}"/>
            </a:ext>
          </a:extLst>
        </xdr:cNvPr>
        <xdr:cNvGrpSpPr/>
      </xdr:nvGrpSpPr>
      <xdr:grpSpPr>
        <a:xfrm>
          <a:off x="8717280" y="328555"/>
          <a:ext cx="1502486" cy="365760"/>
          <a:chOff x="8717280" y="328555"/>
          <a:chExt cx="1502486" cy="365760"/>
        </a:xfrm>
      </xdr:grpSpPr>
      <xdr:sp macro="" textlink="">
        <xdr:nvSpPr>
          <xdr:cNvPr id="11" name="Rectangle 10">
            <a:extLst>
              <a:ext uri="{FF2B5EF4-FFF2-40B4-BE49-F238E27FC236}">
                <a16:creationId xmlns:a16="http://schemas.microsoft.com/office/drawing/2014/main" id="{7A13B331-EACD-471D-B387-56D5D33412EF}"/>
              </a:ext>
            </a:extLst>
          </xdr:cNvPr>
          <xdr:cNvSpPr/>
        </xdr:nvSpPr>
        <xdr:spPr>
          <a:xfrm>
            <a:off x="8717280" y="328555"/>
            <a:ext cx="1236426"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900" b="0">
                <a:solidFill>
                  <a:schemeClr val="bg1"/>
                </a:solidFill>
                <a:effectLst/>
                <a:latin typeface="Arial" panose="020B0604020202020204" pitchFamily="34" charset="0"/>
                <a:ea typeface="+mn-ea"/>
                <a:cs typeface="Arial" panose="020B0604020202020204" pitchFamily="34" charset="0"/>
              </a:rPr>
              <a:t>2.3: Remaining spend on services</a:t>
            </a:r>
            <a:endParaRPr lang="en-US" sz="900" b="0">
              <a:solidFill>
                <a:schemeClr val="bg1"/>
              </a:solidFill>
              <a:effectLst/>
              <a:latin typeface="Arial" panose="020B0604020202020204" pitchFamily="34" charset="0"/>
              <a:cs typeface="Arial" panose="020B0604020202020204" pitchFamily="34" charset="0"/>
            </a:endParaRPr>
          </a:p>
        </xdr:txBody>
      </xdr:sp>
      <xdr:sp macro="" textlink="'Lists - Hidden'!B34">
        <xdr:nvSpPr>
          <xdr:cNvPr id="12" name="Rectangle 11">
            <a:extLst>
              <a:ext uri="{FF2B5EF4-FFF2-40B4-BE49-F238E27FC236}">
                <a16:creationId xmlns:a16="http://schemas.microsoft.com/office/drawing/2014/main" id="{8BE3A4BF-B2F0-4F5D-9620-80AE1513FB4F}"/>
              </a:ext>
            </a:extLst>
          </xdr:cNvPr>
          <xdr:cNvSpPr/>
        </xdr:nvSpPr>
        <xdr:spPr>
          <a:xfrm>
            <a:off x="9952811" y="328555"/>
            <a:ext cx="266955"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E342482-6A49-41C8-BBB6-8BE3B2D8C587}" type="TxLink">
              <a:rPr lang="en-US" sz="1000" b="1" i="0" u="none" strike="noStrike">
                <a:solidFill>
                  <a:schemeClr val="bg1"/>
                </a:solidFill>
                <a:latin typeface="Arial"/>
                <a:cs typeface="Arial"/>
              </a:rPr>
              <a:pPr algn="ctr"/>
              <a:t>X</a:t>
            </a:fld>
            <a:endParaRPr lang="en-US" sz="900" b="0">
              <a:solidFill>
                <a:schemeClr val="bg1"/>
              </a:solidFill>
              <a:latin typeface="Arial" panose="020B0604020202020204" pitchFamily="34" charset="0"/>
              <a:cs typeface="Arial" panose="020B0604020202020204" pitchFamily="34" charset="0"/>
            </a:endParaRPr>
          </a:p>
        </xdr:txBody>
      </xdr:sp>
    </xdr:grpSp>
    <xdr:clientData/>
  </xdr:twoCellAnchor>
  <xdr:twoCellAnchor editAs="oneCell">
    <xdr:from>
      <xdr:col>0</xdr:col>
      <xdr:colOff>0</xdr:colOff>
      <xdr:row>0</xdr:row>
      <xdr:rowOff>0</xdr:rowOff>
    </xdr:from>
    <xdr:to>
      <xdr:col>2</xdr:col>
      <xdr:colOff>685800</xdr:colOff>
      <xdr:row>4</xdr:row>
      <xdr:rowOff>129540</xdr:rowOff>
    </xdr:to>
    <xdr:pic>
      <xdr:nvPicPr>
        <xdr:cNvPr id="14" name="Picture 13">
          <a:extLst>
            <a:ext uri="{FF2B5EF4-FFF2-40B4-BE49-F238E27FC236}">
              <a16:creationId xmlns:a16="http://schemas.microsoft.com/office/drawing/2014/main" id="{A658C7E2-7280-4AAF-BCF7-1DF0D930AFF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685800</xdr:colOff>
      <xdr:row>4</xdr:row>
      <xdr:rowOff>129540</xdr:rowOff>
    </xdr:to>
    <xdr:pic>
      <xdr:nvPicPr>
        <xdr:cNvPr id="3" name="Picture 2">
          <a:extLst>
            <a:ext uri="{FF2B5EF4-FFF2-40B4-BE49-F238E27FC236}">
              <a16:creationId xmlns:a16="http://schemas.microsoft.com/office/drawing/2014/main" id="{261A8911-074A-47B5-9D18-D6A825AD25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685800</xdr:colOff>
      <xdr:row>4</xdr:row>
      <xdr:rowOff>129540</xdr:rowOff>
    </xdr:to>
    <xdr:pic>
      <xdr:nvPicPr>
        <xdr:cNvPr id="3" name="Picture 2">
          <a:extLst>
            <a:ext uri="{FF2B5EF4-FFF2-40B4-BE49-F238E27FC236}">
              <a16:creationId xmlns:a16="http://schemas.microsoft.com/office/drawing/2014/main" id="{4E6A3ECD-E762-43A2-A24C-3944E9CFEA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678180</xdr:colOff>
      <xdr:row>4</xdr:row>
      <xdr:rowOff>129540</xdr:rowOff>
    </xdr:to>
    <xdr:pic>
      <xdr:nvPicPr>
        <xdr:cNvPr id="3" name="Picture 2">
          <a:extLst>
            <a:ext uri="{FF2B5EF4-FFF2-40B4-BE49-F238E27FC236}">
              <a16:creationId xmlns:a16="http://schemas.microsoft.com/office/drawing/2014/main" id="{42723732-8701-4E4E-98A1-B7ACED85A65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853440</xdr:colOff>
      <xdr:row>4</xdr:row>
      <xdr:rowOff>160683</xdr:rowOff>
    </xdr:to>
    <xdr:pic>
      <xdr:nvPicPr>
        <xdr:cNvPr id="2" name="Picture 1">
          <a:extLst>
            <a:ext uri="{FF2B5EF4-FFF2-40B4-BE49-F238E27FC236}">
              <a16:creationId xmlns:a16="http://schemas.microsoft.com/office/drawing/2014/main" id="{1D0776D6-6DA1-41E5-A339-19B0437245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356360" cy="884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128491</xdr:rowOff>
    </xdr:from>
    <xdr:to>
      <xdr:col>16</xdr:col>
      <xdr:colOff>0</xdr:colOff>
      <xdr:row>31</xdr:row>
      <xdr:rowOff>128491</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0" y="5342748"/>
          <a:ext cx="10972800" cy="0"/>
          <a:chOff x="0" y="6362700"/>
          <a:chExt cx="8961438" cy="0"/>
        </a:xfrm>
      </xdr:grpSpPr>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2425700" y="6362700"/>
            <a:ext cx="6535738" cy="0"/>
          </a:xfrm>
          <a:prstGeom prst="line">
            <a:avLst/>
          </a:prstGeom>
          <a:ln w="139700">
            <a:solidFill>
              <a:srgbClr val="04466F"/>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0" y="6362700"/>
            <a:ext cx="2425700" cy="0"/>
          </a:xfrm>
          <a:prstGeom prst="line">
            <a:avLst/>
          </a:prstGeom>
          <a:ln w="139700">
            <a:solidFill>
              <a:srgbClr val="39B08C"/>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23</xdr:row>
      <xdr:rowOff>0</xdr:rowOff>
    </xdr:from>
    <xdr:to>
      <xdr:col>2</xdr:col>
      <xdr:colOff>662940</xdr:colOff>
      <xdr:row>31</xdr:row>
      <xdr:rowOff>56634</xdr:rowOff>
    </xdr:to>
    <xdr:pic>
      <xdr:nvPicPr>
        <xdr:cNvPr id="7" name="Picture 6">
          <a:extLst>
            <a:ext uri="{FF2B5EF4-FFF2-40B4-BE49-F238E27FC236}">
              <a16:creationId xmlns:a16="http://schemas.microsoft.com/office/drawing/2014/main" id="{513AF96A-63A3-4673-B526-1FA09005E5D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6" t="16661" r="8153" b="24330"/>
        <a:stretch/>
      </xdr:blipFill>
      <xdr:spPr>
        <a:xfrm>
          <a:off x="0" y="4000500"/>
          <a:ext cx="2034540" cy="1397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101600</xdr:colOff>
      <xdr:row>15</xdr:row>
      <xdr:rowOff>50800</xdr:rowOff>
    </xdr:from>
    <xdr:to>
      <xdr:col>9</xdr:col>
      <xdr:colOff>596900</xdr:colOff>
      <xdr:row>18</xdr:row>
      <xdr:rowOff>113506</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708660</xdr:colOff>
      <xdr:row>4</xdr:row>
      <xdr:rowOff>129540</xdr:rowOff>
    </xdr:to>
    <xdr:pic>
      <xdr:nvPicPr>
        <xdr:cNvPr id="5" name="Picture 4">
          <a:extLst>
            <a:ext uri="{FF2B5EF4-FFF2-40B4-BE49-F238E27FC236}">
              <a16:creationId xmlns:a16="http://schemas.microsoft.com/office/drawing/2014/main" id="{76D129FC-1C51-4F94-B446-AB12BDDCF29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0.78332</cdr:x>
      <cdr:y>0.25591</cdr:y>
    </cdr:from>
    <cdr:to>
      <cdr:x>0.9973</cdr:x>
      <cdr:y>0.74912</cdr:y>
    </cdr:to>
    <cdr:sp macro="" textlink="'Lists - Hidden'!$E$23">
      <cdr:nvSpPr>
        <cdr:cNvPr id="6" name="TextBox 5"/>
        <cdr:cNvSpPr txBox="1"/>
      </cdr:nvSpPr>
      <cdr:spPr>
        <a:xfrm xmlns:a="http://schemas.openxmlformats.org/drawingml/2006/main">
          <a:off x="1940426" y="146051"/>
          <a:ext cx="530058" cy="28147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D964126D-D11E-4333-823D-4D20AC5689FC}" type="TxLink">
            <a:rPr lang="en-US" sz="1000" b="1" i="0" u="none" strike="noStrike">
              <a:solidFill>
                <a:srgbClr val="000000"/>
              </a:solidFill>
              <a:latin typeface="Arial"/>
              <a:cs typeface="Arial"/>
            </a:rPr>
            <a:pPr algn="ctr"/>
            <a:t>0%</a:t>
          </a:fld>
          <a:endParaRPr lang="en-US" sz="8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655320</xdr:colOff>
      <xdr:row>4</xdr:row>
      <xdr:rowOff>129540</xdr:rowOff>
    </xdr:to>
    <xdr:pic>
      <xdr:nvPicPr>
        <xdr:cNvPr id="4" name="Picture 3">
          <a:extLst>
            <a:ext uri="{FF2B5EF4-FFF2-40B4-BE49-F238E27FC236}">
              <a16:creationId xmlns:a16="http://schemas.microsoft.com/office/drawing/2014/main" id="{AF558089-8604-4CB7-BC75-076D30C2AF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655320</xdr:colOff>
      <xdr:row>4</xdr:row>
      <xdr:rowOff>129540</xdr:rowOff>
    </xdr:to>
    <xdr:pic>
      <xdr:nvPicPr>
        <xdr:cNvPr id="3" name="Picture 2">
          <a:extLst>
            <a:ext uri="{FF2B5EF4-FFF2-40B4-BE49-F238E27FC236}">
              <a16:creationId xmlns:a16="http://schemas.microsoft.com/office/drawing/2014/main" id="{100072FB-5719-4A65-BE2A-491B32CB04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809625</xdr:colOff>
      <xdr:row>6</xdr:row>
      <xdr:rowOff>0</xdr:rowOff>
    </xdr:from>
    <xdr:to>
      <xdr:col>11</xdr:col>
      <xdr:colOff>558800</xdr:colOff>
      <xdr:row>26</xdr:row>
      <xdr:rowOff>120650</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244475</xdr:colOff>
      <xdr:row>8</xdr:row>
      <xdr:rowOff>6350</xdr:rowOff>
    </xdr:from>
    <xdr:ext cx="3870325" cy="5842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5055" y="1416050"/>
              <a:ext cx="3870325" cy="58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𝐼𝐶𝑉</m:t>
                    </m:r>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𝑣𝑎𝑙𝑢𝑒</m:t>
                        </m:r>
                        <m:r>
                          <a:rPr lang="en-US" sz="1100" b="0" i="1">
                            <a:latin typeface="Cambria Math" panose="02040503050406030204" pitchFamily="18" charset="0"/>
                          </a:rPr>
                          <m:t> </m:t>
                        </m:r>
                        <m:r>
                          <a:rPr lang="en-US" sz="1100" b="0" i="1">
                            <a:latin typeface="Cambria Math" panose="02040503050406030204" pitchFamily="18" charset="0"/>
                          </a:rPr>
                          <m:t>𝑐𝑟𝑒𝑎𝑡𝑒𝑑</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𝑐𝑜𝑢𝑛𝑡𝑟𝑦</m:t>
                        </m:r>
                        <m:r>
                          <a:rPr lang="en-US" sz="1100" b="0" i="1">
                            <a:latin typeface="Cambria Math" panose="02040503050406030204" pitchFamily="18" charset="0"/>
                          </a:rPr>
                          <m:t> </m:t>
                        </m:r>
                        <m:r>
                          <a:rPr lang="en-US" sz="1100" b="0" i="1">
                            <a:latin typeface="Cambria Math" panose="02040503050406030204" pitchFamily="18" charset="0"/>
                          </a:rPr>
                          <m:t>𝑏𝑦</m:t>
                        </m:r>
                        <m:r>
                          <a:rPr lang="en-US" sz="1100" b="0" i="1">
                            <a:latin typeface="Cambria Math" panose="02040503050406030204" pitchFamily="18" charset="0"/>
                          </a:rPr>
                          <m:t> (</m:t>
                        </m:r>
                        <m:r>
                          <a:rPr lang="en-US" sz="1100" b="0" i="1">
                            <a:latin typeface="Cambria Math" panose="02040503050406030204" pitchFamily="18" charset="0"/>
                          </a:rPr>
                          <m:t>𝐴</m:t>
                        </m:r>
                        <m:r>
                          <a:rPr lang="en-US" sz="1100" b="0" i="1">
                            <a:latin typeface="Cambria Math" panose="02040503050406030204" pitchFamily="18" charset="0"/>
                          </a:rPr>
                          <m:t>+</m:t>
                        </m:r>
                        <m:r>
                          <a:rPr lang="en-US" sz="1100" b="0" i="1">
                            <a:latin typeface="Cambria Math" panose="02040503050406030204" pitchFamily="18" charset="0"/>
                          </a:rPr>
                          <m:t>𝐵</m:t>
                        </m:r>
                        <m:r>
                          <a:rPr lang="en-US" sz="1100" b="0" i="1">
                            <a:latin typeface="Cambria Math" panose="02040503050406030204" pitchFamily="18" charset="0"/>
                          </a:rPr>
                          <m:t>+</m:t>
                        </m:r>
                        <m:r>
                          <a:rPr lang="en-US" sz="1100" b="0" i="1">
                            <a:latin typeface="Cambria Math" panose="02040503050406030204" pitchFamily="18" charset="0"/>
                          </a:rPr>
                          <m:t>𝐶</m:t>
                        </m:r>
                        <m:r>
                          <a:rPr lang="en-US" sz="1100" b="0" i="1">
                            <a:latin typeface="Cambria Math" panose="02040503050406030204" pitchFamily="18" charset="0"/>
                          </a:rPr>
                          <m:t>+</m:t>
                        </m:r>
                        <m:r>
                          <a:rPr lang="en-US" sz="1100" b="0" i="1">
                            <a:latin typeface="Cambria Math" panose="02040503050406030204" pitchFamily="18" charset="0"/>
                          </a:rPr>
                          <m:t>𝐷</m:t>
                        </m:r>
                        <m:r>
                          <a:rPr lang="en-US" sz="1100" b="0" i="1">
                            <a:latin typeface="Cambria Math" panose="02040503050406030204" pitchFamily="18" charset="0"/>
                          </a:rPr>
                          <m:t>)</m:t>
                        </m:r>
                      </m:num>
                      <m:den>
                        <m:r>
                          <a:rPr lang="en-US" sz="1100" b="0" i="1">
                            <a:latin typeface="Cambria Math" panose="02040503050406030204" pitchFamily="18" charset="0"/>
                          </a:rPr>
                          <m:t>𝑐𝑜𝑛𝑡𝑟𝑎𝑐𝑡</m:t>
                        </m:r>
                        <m:r>
                          <a:rPr lang="en-US" sz="1100" b="0" i="1">
                            <a:latin typeface="Cambria Math" panose="02040503050406030204" pitchFamily="18" charset="0"/>
                          </a:rPr>
                          <m:t> </m:t>
                        </m:r>
                        <m:r>
                          <a:rPr lang="en-US" sz="1100" b="0" i="1">
                            <a:latin typeface="Cambria Math" panose="02040503050406030204" pitchFamily="18" charset="0"/>
                          </a:rPr>
                          <m:t>𝑣𝑎𝑙𝑢𝑒</m:t>
                        </m:r>
                        <m:r>
                          <a:rPr lang="en-US" sz="1100" b="0" i="1">
                            <a:latin typeface="Cambria Math" panose="02040503050406030204" pitchFamily="18" charset="0"/>
                          </a:rPr>
                          <m:t> (</m:t>
                        </m:r>
                        <m:r>
                          <a:rPr lang="en-US" sz="1100" b="0" i="1">
                            <a:latin typeface="Cambria Math" panose="02040503050406030204" pitchFamily="18" charset="0"/>
                          </a:rPr>
                          <m:t>𝑅</m:t>
                        </m:r>
                        <m:r>
                          <a:rPr lang="en-US" sz="1100" b="0" i="1">
                            <a:latin typeface="Cambria Math" panose="02040503050406030204" pitchFamily="18" charset="0"/>
                          </a:rPr>
                          <m:t>)</m:t>
                        </m:r>
                      </m:den>
                    </m:f>
                  </m:oMath>
                </m:oMathPara>
              </a14:m>
              <a:endParaRPr lang="en-US" sz="1100">
                <a:latin typeface="Arial" panose="020B0604020202020204" pitchFamily="34" charset="0"/>
                <a:cs typeface="Arial" panose="020B0604020202020204" pitchFamily="34" charset="0"/>
              </a:endParaRPr>
            </a:p>
          </xdr:txBody>
        </xdr:sp>
      </mc:Choice>
      <mc:Fallback xmlns="">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5055" y="1416050"/>
              <a:ext cx="3870325" cy="58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n-US" sz="1100" b="0" i="0">
                  <a:latin typeface="Cambria Math" panose="02040503050406030204" pitchFamily="18" charset="0"/>
                </a:rPr>
                <a:t>𝐼𝐶𝑉=  (𝑣𝑎𝑙𝑢𝑒 𝑐𝑟𝑒𝑎𝑡𝑒𝑑 𝑖𝑛 𝑐𝑜𝑢𝑛𝑡𝑟𝑦 𝑏𝑦 (𝐴+𝐵+𝐶+𝐷))/(𝑐𝑜𝑛𝑡𝑟𝑎𝑐𝑡 𝑣𝑎𝑙𝑢𝑒 (𝑅))</a:t>
              </a:r>
              <a:endParaRPr lang="en-US" sz="1100">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0</xdr:colOff>
      <xdr:row>0</xdr:row>
      <xdr:rowOff>0</xdr:rowOff>
    </xdr:from>
    <xdr:to>
      <xdr:col>2</xdr:col>
      <xdr:colOff>563880</xdr:colOff>
      <xdr:row>4</xdr:row>
      <xdr:rowOff>129540</xdr:rowOff>
    </xdr:to>
    <xdr:pic>
      <xdr:nvPicPr>
        <xdr:cNvPr id="7" name="Picture 6">
          <a:extLst>
            <a:ext uri="{FF2B5EF4-FFF2-40B4-BE49-F238E27FC236}">
              <a16:creationId xmlns:a16="http://schemas.microsoft.com/office/drawing/2014/main" id="{3D11C21D-87EC-4C2D-8F51-9D4B6BAD4D5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31</xdr:row>
      <xdr:rowOff>128491</xdr:rowOff>
    </xdr:from>
    <xdr:to>
      <xdr:col>16</xdr:col>
      <xdr:colOff>0</xdr:colOff>
      <xdr:row>31</xdr:row>
      <xdr:rowOff>128491</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5470111"/>
          <a:ext cx="10972800" cy="0"/>
          <a:chOff x="0" y="6362700"/>
          <a:chExt cx="8961438" cy="0"/>
        </a:xfrm>
      </xdr:grpSpPr>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2425700" y="6362700"/>
            <a:ext cx="6535738" cy="0"/>
          </a:xfrm>
          <a:prstGeom prst="line">
            <a:avLst/>
          </a:prstGeom>
          <a:ln w="139700">
            <a:solidFill>
              <a:srgbClr val="04466F"/>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a:off x="0" y="6362700"/>
            <a:ext cx="2425700" cy="0"/>
          </a:xfrm>
          <a:prstGeom prst="line">
            <a:avLst/>
          </a:prstGeom>
          <a:ln w="139700">
            <a:solidFill>
              <a:srgbClr val="39B08C"/>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23</xdr:row>
      <xdr:rowOff>0</xdr:rowOff>
    </xdr:from>
    <xdr:to>
      <xdr:col>2</xdr:col>
      <xdr:colOff>662940</xdr:colOff>
      <xdr:row>31</xdr:row>
      <xdr:rowOff>56634</xdr:rowOff>
    </xdr:to>
    <xdr:pic>
      <xdr:nvPicPr>
        <xdr:cNvPr id="6" name="Picture 5">
          <a:extLst>
            <a:ext uri="{FF2B5EF4-FFF2-40B4-BE49-F238E27FC236}">
              <a16:creationId xmlns:a16="http://schemas.microsoft.com/office/drawing/2014/main" id="{8ACDC2CE-0907-4654-A6CD-8715655EA27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6" t="16661" r="8153" b="24330"/>
        <a:stretch/>
      </xdr:blipFill>
      <xdr:spPr>
        <a:xfrm>
          <a:off x="0" y="4000500"/>
          <a:ext cx="2034540" cy="13977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0</xdr:row>
      <xdr:rowOff>83820</xdr:rowOff>
    </xdr:from>
    <xdr:to>
      <xdr:col>5</xdr:col>
      <xdr:colOff>2959698</xdr:colOff>
      <xdr:row>1</xdr:row>
      <xdr:rowOff>121472</xdr:rowOff>
    </xdr:to>
    <xdr:sp macro="" textlink="">
      <xdr:nvSpPr>
        <xdr:cNvPr id="10" name="Rectangle 9">
          <a:extLst>
            <a:ext uri="{FF2B5EF4-FFF2-40B4-BE49-F238E27FC236}">
              <a16:creationId xmlns:a16="http://schemas.microsoft.com/office/drawing/2014/main" id="{0B92A953-C8BE-49C4-B4B8-0840C035A2B8}"/>
            </a:ext>
          </a:extLst>
        </xdr:cNvPr>
        <xdr:cNvSpPr/>
      </xdr:nvSpPr>
      <xdr:spPr>
        <a:xfrm>
          <a:off x="6050280" y="83820"/>
          <a:ext cx="2875878" cy="20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lstStyle/>
        <a:p>
          <a:pPr algn="l"/>
          <a:r>
            <a:rPr lang="en-US" sz="900" b="1" u="none">
              <a:solidFill>
                <a:sysClr val="windowText" lastClr="000000"/>
              </a:solidFill>
              <a:latin typeface="Arial" panose="020B0604020202020204" pitchFamily="34" charset="0"/>
              <a:cs typeface="Arial" panose="020B0604020202020204" pitchFamily="34" charset="0"/>
            </a:rPr>
            <a:t>Sectio</a:t>
          </a:r>
          <a:r>
            <a:rPr lang="en-US" sz="900" b="1" u="none" baseline="0">
              <a:solidFill>
                <a:sysClr val="windowText" lastClr="000000"/>
              </a:solidFill>
              <a:latin typeface="Arial" panose="020B0604020202020204" pitchFamily="34" charset="0"/>
              <a:cs typeface="Arial" panose="020B0604020202020204" pitchFamily="34" charset="0"/>
            </a:rPr>
            <a:t>n completion checklist:</a:t>
          </a:r>
          <a:endParaRPr lang="en-US" sz="900" b="1"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83820</xdr:colOff>
      <xdr:row>1</xdr:row>
      <xdr:rowOff>160915</xdr:rowOff>
    </xdr:from>
    <xdr:to>
      <xdr:col>5</xdr:col>
      <xdr:colOff>1492626</xdr:colOff>
      <xdr:row>3</xdr:row>
      <xdr:rowOff>138055</xdr:rowOff>
    </xdr:to>
    <xdr:grpSp>
      <xdr:nvGrpSpPr>
        <xdr:cNvPr id="17" name="Group 16">
          <a:hlinkClick xmlns:r="http://schemas.openxmlformats.org/officeDocument/2006/relationships" r:id="rId1"/>
          <a:extLst>
            <a:ext uri="{FF2B5EF4-FFF2-40B4-BE49-F238E27FC236}">
              <a16:creationId xmlns:a16="http://schemas.microsoft.com/office/drawing/2014/main" id="{87AD3429-D907-4A38-BA45-0E2FB7E70B00}"/>
            </a:ext>
          </a:extLst>
        </xdr:cNvPr>
        <xdr:cNvGrpSpPr/>
      </xdr:nvGrpSpPr>
      <xdr:grpSpPr>
        <a:xfrm>
          <a:off x="6054314" y="331244"/>
          <a:ext cx="1408806" cy="371587"/>
          <a:chOff x="6050280" y="328555"/>
          <a:chExt cx="1408806" cy="365760"/>
        </a:xfrm>
      </xdr:grpSpPr>
      <xdr:sp macro="" textlink="">
        <xdr:nvSpPr>
          <xdr:cNvPr id="12" name="Rectangle 11">
            <a:extLst>
              <a:ext uri="{FF2B5EF4-FFF2-40B4-BE49-F238E27FC236}">
                <a16:creationId xmlns:a16="http://schemas.microsoft.com/office/drawing/2014/main" id="{F564A8DB-C992-4055-9454-257B0A358464}"/>
              </a:ext>
            </a:extLst>
          </xdr:cNvPr>
          <xdr:cNvSpPr/>
        </xdr:nvSpPr>
        <xdr:spPr>
          <a:xfrm>
            <a:off x="6050280" y="328555"/>
            <a:ext cx="114300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chemeClr val="bg1"/>
                </a:solidFill>
                <a:latin typeface="Arial" panose="020B0604020202020204" pitchFamily="34" charset="0"/>
                <a:cs typeface="Arial" panose="020B0604020202020204" pitchFamily="34" charset="0"/>
              </a:rPr>
              <a:t>1.1: Top 80% suppliers of goods</a:t>
            </a:r>
          </a:p>
        </xdr:txBody>
      </xdr:sp>
      <xdr:sp macro="" textlink="'Lists - Hidden'!B29">
        <xdr:nvSpPr>
          <xdr:cNvPr id="13" name="Rectangle 12">
            <a:extLst>
              <a:ext uri="{FF2B5EF4-FFF2-40B4-BE49-F238E27FC236}">
                <a16:creationId xmlns:a16="http://schemas.microsoft.com/office/drawing/2014/main" id="{BF65FA51-BE3C-460B-8A67-8C9FFC74BEFA}"/>
              </a:ext>
            </a:extLst>
          </xdr:cNvPr>
          <xdr:cNvSpPr/>
        </xdr:nvSpPr>
        <xdr:spPr>
          <a:xfrm>
            <a:off x="7192386" y="328555"/>
            <a:ext cx="26670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9A84327-FD62-4F74-9D04-96AD88FE4A2A}" type="TxLink">
              <a:rPr lang="en-US" sz="1000" b="1" i="0" u="none" strike="noStrike">
                <a:solidFill>
                  <a:schemeClr val="bg1"/>
                </a:solidFill>
                <a:latin typeface="Arial"/>
                <a:cs typeface="Arial"/>
              </a:rPr>
              <a:pPr algn="ctr"/>
              <a:t>X</a:t>
            </a:fld>
            <a:endParaRPr lang="en-US" sz="8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5</xdr:col>
      <xdr:colOff>1540136</xdr:colOff>
      <xdr:row>1</xdr:row>
      <xdr:rowOff>160915</xdr:rowOff>
    </xdr:from>
    <xdr:to>
      <xdr:col>5</xdr:col>
      <xdr:colOff>2950287</xdr:colOff>
      <xdr:row>3</xdr:row>
      <xdr:rowOff>138055</xdr:rowOff>
    </xdr:to>
    <xdr:grpSp>
      <xdr:nvGrpSpPr>
        <xdr:cNvPr id="18" name="Group 17">
          <a:hlinkClick xmlns:r="http://schemas.openxmlformats.org/officeDocument/2006/relationships" r:id="rId2"/>
          <a:extLst>
            <a:ext uri="{FF2B5EF4-FFF2-40B4-BE49-F238E27FC236}">
              <a16:creationId xmlns:a16="http://schemas.microsoft.com/office/drawing/2014/main" id="{E3DE4251-A2D2-49F8-B0C3-D8162DEF3AE5}"/>
            </a:ext>
          </a:extLst>
        </xdr:cNvPr>
        <xdr:cNvGrpSpPr/>
      </xdr:nvGrpSpPr>
      <xdr:grpSpPr>
        <a:xfrm>
          <a:off x="7510630" y="331244"/>
          <a:ext cx="1410151" cy="371587"/>
          <a:chOff x="7506596" y="328555"/>
          <a:chExt cx="1410151" cy="365760"/>
        </a:xfrm>
      </xdr:grpSpPr>
      <xdr:sp macro="" textlink="">
        <xdr:nvSpPr>
          <xdr:cNvPr id="15" name="Rectangle 14">
            <a:extLst>
              <a:ext uri="{FF2B5EF4-FFF2-40B4-BE49-F238E27FC236}">
                <a16:creationId xmlns:a16="http://schemas.microsoft.com/office/drawing/2014/main" id="{15C2C29C-E74B-4E3E-A6E8-6103C2930C31}"/>
              </a:ext>
            </a:extLst>
          </xdr:cNvPr>
          <xdr:cNvSpPr/>
        </xdr:nvSpPr>
        <xdr:spPr>
          <a:xfrm>
            <a:off x="7506596" y="328555"/>
            <a:ext cx="1144091"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900" b="0">
                <a:solidFill>
                  <a:schemeClr val="bg1"/>
                </a:solidFill>
                <a:effectLst/>
                <a:latin typeface="Arial" panose="020B0604020202020204" pitchFamily="34" charset="0"/>
                <a:ea typeface="+mn-ea"/>
                <a:cs typeface="Arial" panose="020B0604020202020204" pitchFamily="34" charset="0"/>
              </a:rPr>
              <a:t>1.2: Remaining spend on goods</a:t>
            </a:r>
            <a:endParaRPr lang="en-US" sz="900" b="0">
              <a:solidFill>
                <a:schemeClr val="bg1"/>
              </a:solidFill>
              <a:effectLst/>
              <a:latin typeface="Arial" panose="020B0604020202020204" pitchFamily="34" charset="0"/>
              <a:cs typeface="Arial" panose="020B0604020202020204" pitchFamily="34" charset="0"/>
            </a:endParaRPr>
          </a:p>
        </xdr:txBody>
      </xdr:sp>
      <xdr:sp macro="" textlink="'Lists - Hidden'!B28">
        <xdr:nvSpPr>
          <xdr:cNvPr id="16" name="Rectangle 15">
            <a:extLst>
              <a:ext uri="{FF2B5EF4-FFF2-40B4-BE49-F238E27FC236}">
                <a16:creationId xmlns:a16="http://schemas.microsoft.com/office/drawing/2014/main" id="{C7B2E6FF-355E-4F89-999C-DDE538E2F16B}"/>
              </a:ext>
            </a:extLst>
          </xdr:cNvPr>
          <xdr:cNvSpPr/>
        </xdr:nvSpPr>
        <xdr:spPr>
          <a:xfrm>
            <a:off x="8649792" y="328555"/>
            <a:ext cx="266955"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73F4D63-A7F3-4E7D-965B-AB03A5F9FE52}" type="TxLink">
              <a:rPr lang="en-US" sz="1000" b="1" i="0" u="none" strike="noStrike">
                <a:solidFill>
                  <a:schemeClr val="bg1"/>
                </a:solidFill>
                <a:latin typeface="Arial"/>
                <a:cs typeface="Arial"/>
              </a:rPr>
              <a:pPr algn="ctr"/>
              <a:t>X</a:t>
            </a:fld>
            <a:endParaRPr lang="en-US" sz="900" b="0">
              <a:solidFill>
                <a:schemeClr val="bg1"/>
              </a:solidFill>
              <a:latin typeface="Arial" panose="020B0604020202020204" pitchFamily="34" charset="0"/>
              <a:cs typeface="Arial" panose="020B0604020202020204" pitchFamily="34" charset="0"/>
            </a:endParaRPr>
          </a:p>
        </xdr:txBody>
      </xdr:sp>
    </xdr:grpSp>
    <xdr:clientData/>
  </xdr:twoCellAnchor>
  <xdr:twoCellAnchor editAs="oneCell">
    <xdr:from>
      <xdr:col>0</xdr:col>
      <xdr:colOff>0</xdr:colOff>
      <xdr:row>0</xdr:row>
      <xdr:rowOff>0</xdr:rowOff>
    </xdr:from>
    <xdr:to>
      <xdr:col>2</xdr:col>
      <xdr:colOff>685800</xdr:colOff>
      <xdr:row>4</xdr:row>
      <xdr:rowOff>129540</xdr:rowOff>
    </xdr:to>
    <xdr:pic>
      <xdr:nvPicPr>
        <xdr:cNvPr id="11" name="Picture 10">
          <a:extLst>
            <a:ext uri="{FF2B5EF4-FFF2-40B4-BE49-F238E27FC236}">
              <a16:creationId xmlns:a16="http://schemas.microsoft.com/office/drawing/2014/main" id="{9897BC4B-DD85-4BDE-843E-615AA16DB9D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V-Scorecard_Tawteen_ICV-Scorecard-Submission-Template_Version-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CV Certificate"/>
      <sheetName val="General &gt;&gt;"/>
      <sheetName val="Overview"/>
      <sheetName val="Company Information"/>
      <sheetName val="ICV Dashboard"/>
      <sheetName val="Formula Components &gt;&gt;"/>
      <sheetName val="A1. Goods"/>
      <sheetName val="A2. Services"/>
      <sheetName val="B. Workforce Training"/>
      <sheetName val="C. Supplier Development"/>
      <sheetName val="D. Investment in Fixed Assets"/>
      <sheetName val="Commodity Guidance"/>
      <sheetName val="Lists - Hidden"/>
    </sheetNames>
    <sheetDataSet>
      <sheetData sheetId="0">
        <row r="11">
          <cell r="D11" t="str">
            <v>ICV Scorecard Submission Template</v>
          </cell>
        </row>
      </sheetData>
      <sheetData sheetId="1"/>
      <sheetData sheetId="2"/>
      <sheetData sheetId="3">
        <row r="3">
          <cell r="D3" t="str">
            <v>Overview</v>
          </cell>
        </row>
      </sheetData>
      <sheetData sheetId="4">
        <row r="8">
          <cell r="E8"/>
        </row>
        <row r="9">
          <cell r="E9"/>
        </row>
        <row r="14">
          <cell r="E14"/>
          <cell r="F14"/>
        </row>
      </sheetData>
      <sheetData sheetId="5"/>
      <sheetData sheetId="6"/>
      <sheetData sheetId="7"/>
      <sheetData sheetId="8"/>
      <sheetData sheetId="9"/>
      <sheetData sheetId="10"/>
      <sheetData sheetId="11"/>
      <sheetData sheetId="12"/>
      <sheetData sheetId="13">
        <row r="1">
          <cell r="O1">
            <v>1</v>
          </cell>
        </row>
        <row r="2">
          <cell r="O2">
            <v>2</v>
          </cell>
          <cell r="P2" t="str">
            <v>February</v>
          </cell>
        </row>
        <row r="3">
          <cell r="O3">
            <v>3</v>
          </cell>
        </row>
        <row r="4">
          <cell r="B4" t="str">
            <v>Business and Communication Technology Equipment</v>
          </cell>
          <cell r="O4">
            <v>4</v>
          </cell>
        </row>
        <row r="5">
          <cell r="B5" t="str">
            <v>Components and Supplies</v>
          </cell>
          <cell r="O5">
            <v>5</v>
          </cell>
        </row>
        <row r="6">
          <cell r="B6" t="str">
            <v>Defense Security and Safety Equipment</v>
          </cell>
          <cell r="O6">
            <v>6</v>
          </cell>
        </row>
        <row r="7">
          <cell r="B7" t="str">
            <v>Food and Cleaning and Service Industry Equipment</v>
          </cell>
          <cell r="O7">
            <v>7</v>
          </cell>
        </row>
        <row r="8">
          <cell r="B8" t="str">
            <v>Industrial Equipment and Tools</v>
          </cell>
          <cell r="O8">
            <v>8</v>
          </cell>
        </row>
        <row r="9">
          <cell r="B9" t="str">
            <v>Medical and Laboratory and Test Equipment and Pharmaceuticals</v>
          </cell>
          <cell r="O9">
            <v>9</v>
          </cell>
        </row>
        <row r="10">
          <cell r="B10" t="str">
            <v>Personal and Domestic and Consumer Equipment</v>
          </cell>
          <cell r="O10">
            <v>10</v>
          </cell>
        </row>
        <row r="11">
          <cell r="B11" t="str">
            <v>Raw Materials and Chemicals and Paper and Fuel</v>
          </cell>
          <cell r="O11">
            <v>11</v>
          </cell>
        </row>
        <row r="12">
          <cell r="B12" t="str">
            <v>Construction and Transportation and Facility Equipment</v>
          </cell>
          <cell r="O12">
            <v>12</v>
          </cell>
        </row>
        <row r="13">
          <cell r="O13">
            <v>13</v>
          </cell>
        </row>
        <row r="14">
          <cell r="O14">
            <v>14</v>
          </cell>
        </row>
        <row r="15">
          <cell r="O15">
            <v>15</v>
          </cell>
        </row>
        <row r="16">
          <cell r="B16" t="str">
            <v>Collective</v>
          </cell>
          <cell r="O16">
            <v>16</v>
          </cell>
        </row>
        <row r="17">
          <cell r="B17" t="str">
            <v>Individuals</v>
          </cell>
          <cell r="O17">
            <v>17</v>
          </cell>
        </row>
        <row r="18">
          <cell r="O18">
            <v>18</v>
          </cell>
        </row>
        <row r="19">
          <cell r="O19">
            <v>19</v>
          </cell>
        </row>
        <row r="20">
          <cell r="O20">
            <v>20</v>
          </cell>
        </row>
        <row r="21">
          <cell r="O21">
            <v>21</v>
          </cell>
        </row>
        <row r="22">
          <cell r="O22">
            <v>22</v>
          </cell>
        </row>
        <row r="23">
          <cell r="O23">
            <v>23</v>
          </cell>
        </row>
        <row r="24">
          <cell r="O24">
            <v>24</v>
          </cell>
        </row>
        <row r="25">
          <cell r="O25">
            <v>25</v>
          </cell>
        </row>
        <row r="26">
          <cell r="O26">
            <v>26</v>
          </cell>
        </row>
        <row r="27">
          <cell r="O27">
            <v>27</v>
          </cell>
        </row>
        <row r="28">
          <cell r="O28">
            <v>28</v>
          </cell>
        </row>
        <row r="29">
          <cell r="O29">
            <v>29</v>
          </cell>
        </row>
        <row r="30">
          <cell r="O30">
            <v>30</v>
          </cell>
        </row>
        <row r="31">
          <cell r="O31">
            <v>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2466F"/>
  </sheetPr>
  <dimension ref="A1:P32"/>
  <sheetViews>
    <sheetView showGridLines="0" showRowColHeaders="0" zoomScaleNormal="100" workbookViewId="0">
      <selection activeCell="O31" sqref="O31"/>
    </sheetView>
  </sheetViews>
  <sheetFormatPr defaultColWidth="0" defaultRowHeight="0" customHeight="1" zeroHeight="1" x14ac:dyDescent="0.25"/>
  <cols>
    <col min="1" max="16" width="10" style="52" customWidth="1"/>
    <col min="17" max="16384" width="9.33203125" style="52" hidden="1"/>
  </cols>
  <sheetData>
    <row r="1" spans="3:14" ht="13.2" x14ac:dyDescent="0.25"/>
    <row r="2" spans="3:14" ht="13.2" x14ac:dyDescent="0.25"/>
    <row r="3" spans="3:14" ht="13.2" x14ac:dyDescent="0.25"/>
    <row r="4" spans="3:14" ht="13.2" x14ac:dyDescent="0.25"/>
    <row r="5" spans="3:14" ht="13.2" x14ac:dyDescent="0.25"/>
    <row r="6" spans="3:14" ht="13.2" x14ac:dyDescent="0.25"/>
    <row r="7" spans="3:14" ht="13.2" x14ac:dyDescent="0.25"/>
    <row r="8" spans="3:14" ht="13.2" x14ac:dyDescent="0.25"/>
    <row r="9" spans="3:14" ht="13.2" x14ac:dyDescent="0.25"/>
    <row r="10" spans="3:14" ht="13.2" x14ac:dyDescent="0.25"/>
    <row r="11" spans="3:14" s="126" customFormat="1" ht="32.4" x14ac:dyDescent="0.55000000000000004">
      <c r="D11" s="130" t="s">
        <v>236</v>
      </c>
      <c r="E11" s="127"/>
      <c r="F11" s="127"/>
      <c r="G11" s="127"/>
      <c r="H11" s="127"/>
      <c r="I11" s="127"/>
      <c r="J11" s="127"/>
      <c r="K11" s="127"/>
      <c r="L11" s="127"/>
      <c r="M11" s="127"/>
      <c r="N11" s="127"/>
    </row>
    <row r="12" spans="3:14" ht="13.2" x14ac:dyDescent="0.25">
      <c r="C12" s="83"/>
      <c r="D12" s="83"/>
      <c r="E12" s="83"/>
      <c r="F12" s="83"/>
      <c r="G12" s="83"/>
      <c r="H12" s="83"/>
      <c r="I12" s="83"/>
      <c r="J12" s="83"/>
      <c r="K12" s="83"/>
      <c r="L12" s="83"/>
      <c r="M12" s="83"/>
      <c r="N12" s="83"/>
    </row>
    <row r="13" spans="3:14" ht="13.2" x14ac:dyDescent="0.25">
      <c r="C13" s="83"/>
      <c r="D13" s="83"/>
      <c r="E13" s="83"/>
      <c r="F13" s="83"/>
      <c r="G13" s="83"/>
      <c r="H13" s="83"/>
      <c r="I13" s="83"/>
      <c r="J13" s="83"/>
      <c r="K13" s="83"/>
      <c r="L13" s="83"/>
      <c r="M13" s="83"/>
      <c r="N13" s="83"/>
    </row>
    <row r="14" spans="3:14" ht="13.2" x14ac:dyDescent="0.25">
      <c r="C14" s="83"/>
      <c r="D14" s="83"/>
      <c r="E14" s="83"/>
      <c r="F14" s="83"/>
      <c r="G14" s="83"/>
      <c r="H14" s="83"/>
      <c r="I14" s="83"/>
      <c r="J14" s="83"/>
      <c r="K14" s="83"/>
      <c r="L14" s="83"/>
      <c r="M14" s="83"/>
      <c r="N14" s="83"/>
    </row>
    <row r="15" spans="3:14" ht="13.2" x14ac:dyDescent="0.25">
      <c r="C15" s="83"/>
      <c r="D15" s="83"/>
      <c r="E15" s="83"/>
      <c r="F15" s="83"/>
      <c r="G15" s="83"/>
      <c r="H15" s="83"/>
      <c r="I15" s="83"/>
      <c r="J15" s="83"/>
      <c r="K15" s="83"/>
      <c r="L15" s="83"/>
      <c r="M15" s="83"/>
      <c r="N15" s="83"/>
    </row>
    <row r="16" spans="3:14" ht="13.2" x14ac:dyDescent="0.25">
      <c r="C16" s="83"/>
      <c r="D16" s="83"/>
      <c r="E16" s="83"/>
      <c r="F16" s="83"/>
      <c r="G16" s="83"/>
      <c r="H16" s="83"/>
      <c r="I16" s="83"/>
      <c r="J16" s="83"/>
      <c r="K16" s="83"/>
      <c r="L16" s="83"/>
      <c r="M16" s="83"/>
      <c r="N16" s="83"/>
    </row>
    <row r="17" spans="3:15" ht="13.2" x14ac:dyDescent="0.25">
      <c r="C17" s="53"/>
      <c r="D17" s="53"/>
      <c r="E17" s="53"/>
      <c r="F17" s="53"/>
      <c r="G17" s="53"/>
      <c r="H17" s="53"/>
      <c r="I17" s="53"/>
      <c r="J17" s="53"/>
      <c r="K17" s="53"/>
      <c r="L17" s="53"/>
      <c r="M17" s="53"/>
      <c r="N17" s="53"/>
    </row>
    <row r="18" spans="3:15" ht="13.2" x14ac:dyDescent="0.25">
      <c r="C18" s="53"/>
      <c r="D18" s="53"/>
      <c r="E18" s="53"/>
      <c r="F18" s="53"/>
      <c r="G18" s="53"/>
      <c r="H18" s="53"/>
      <c r="I18" s="53"/>
      <c r="J18" s="53"/>
      <c r="K18" s="53"/>
      <c r="L18" s="53"/>
      <c r="M18" s="53"/>
      <c r="N18" s="53"/>
    </row>
    <row r="19" spans="3:15" ht="13.2" x14ac:dyDescent="0.25"/>
    <row r="20" spans="3:15" ht="13.2" x14ac:dyDescent="0.25"/>
    <row r="21" spans="3:15" ht="13.2" x14ac:dyDescent="0.25"/>
    <row r="22" spans="3:15" ht="13.2" x14ac:dyDescent="0.25"/>
    <row r="23" spans="3:15" ht="13.2" x14ac:dyDescent="0.25"/>
    <row r="24" spans="3:15" ht="13.2" x14ac:dyDescent="0.25"/>
    <row r="25" spans="3:15" ht="13.2" x14ac:dyDescent="0.25"/>
    <row r="26" spans="3:15" ht="13.2" x14ac:dyDescent="0.25"/>
    <row r="27" spans="3:15" ht="13.2" x14ac:dyDescent="0.25"/>
    <row r="28" spans="3:15" ht="13.2" x14ac:dyDescent="0.25"/>
    <row r="29" spans="3:15" ht="13.2" x14ac:dyDescent="0.25">
      <c r="N29" s="215">
        <v>44348</v>
      </c>
      <c r="O29" s="215"/>
    </row>
    <row r="30" spans="3:15" ht="13.2" x14ac:dyDescent="0.25">
      <c r="O30" s="122" t="s">
        <v>599</v>
      </c>
    </row>
    <row r="31" spans="3:15" ht="13.2" x14ac:dyDescent="0.25"/>
    <row r="32" spans="3:15" ht="13.2" x14ac:dyDescent="0.25"/>
  </sheetData>
  <sheetProtection algorithmName="SHA-512" hashValue="Iy3XqWm7hFhneTFoYvNaFSS1nKknEzycwLVVSHkIG6K5sa1gVLHQRKsAXYzgZcmzZN+wDAMU4+8xsoA167w/aQ==" saltValue="Guc+DpWqA4r00/HBArRrmg==" spinCount="100000" sheet="1" selectLockedCells="1" selectUnlockedCells="1"/>
  <mergeCells count="1">
    <mergeCell ref="N29:O29"/>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79998168889431442"/>
    <pageSetUpPr fitToPage="1"/>
  </sheetPr>
  <dimension ref="A1:N1009"/>
  <sheetViews>
    <sheetView showGridLines="0" showRowColHeaders="0" workbookViewId="0">
      <pane ySplit="8" topLeftCell="A9" activePane="bottomLeft" state="frozen"/>
      <selection pane="bottomLeft" activeCell="A9" sqref="A9"/>
    </sheetView>
  </sheetViews>
  <sheetFormatPr defaultColWidth="0" defaultRowHeight="13.2" zeroHeight="1" x14ac:dyDescent="0.25"/>
  <cols>
    <col min="1" max="1" width="5.33203125" style="2" customWidth="1"/>
    <col min="2" max="2" width="5" style="2" customWidth="1"/>
    <col min="3" max="3" width="14.6640625" style="2" customWidth="1"/>
    <col min="4" max="4" width="36.6640625" style="2" bestFit="1" customWidth="1"/>
    <col min="5" max="5" width="17.6640625" style="2" customWidth="1"/>
    <col min="6" max="6" width="35.33203125" style="2" customWidth="1"/>
    <col min="7" max="8" width="21.109375" style="2" customWidth="1"/>
    <col min="9" max="9" width="24.88671875" style="2" customWidth="1"/>
    <col min="10" max="10" width="31.109375" style="2" customWidth="1"/>
    <col min="11" max="11" width="8.6640625" style="2" customWidth="1"/>
    <col min="12" max="14" width="0" style="2" hidden="1" customWidth="1"/>
    <col min="15" max="16384" width="8.6640625" style="2" hidden="1"/>
  </cols>
  <sheetData>
    <row r="1" spans="2:10" s="5" customFormat="1" x14ac:dyDescent="0.25">
      <c r="D1" s="133" t="str">
        <f>'Cover Page'!$D$11</f>
        <v>ICV Plan Submission Template</v>
      </c>
      <c r="E1" s="39"/>
    </row>
    <row r="2" spans="2:10" s="5" customFormat="1" ht="17.399999999999999" x14ac:dyDescent="0.25">
      <c r="D2" s="132" t="str">
        <f>'Formula Components &gt;&gt;'!$A$2&amp;D3</f>
        <v>Formula Components &gt;&gt; B. Workforce Training</v>
      </c>
      <c r="E2" s="40"/>
      <c r="G2" s="120" t="s">
        <v>201</v>
      </c>
      <c r="H2" s="121">
        <f>SUM(J:J)</f>
        <v>0</v>
      </c>
    </row>
    <row r="3" spans="2:10" s="5" customFormat="1" x14ac:dyDescent="0.25">
      <c r="D3" s="134" t="s">
        <v>185</v>
      </c>
    </row>
    <row r="4" spans="2:10" s="5" customFormat="1" x14ac:dyDescent="0.25">
      <c r="D4" s="51" t="str">
        <f>"&lt;&lt; Back to "&amp;Overview!D3&amp;" page"</f>
        <v>&lt;&lt; Back to Overview page</v>
      </c>
      <c r="E4" s="128"/>
    </row>
    <row r="5" spans="2:10" s="6" customFormat="1" ht="13.8" thickBot="1" x14ac:dyDescent="0.3"/>
    <row r="6" spans="2:10" ht="13.8" thickTop="1" x14ac:dyDescent="0.25"/>
    <row r="7" spans="2:10" x14ac:dyDescent="0.25">
      <c r="B7" s="341" t="s">
        <v>157</v>
      </c>
      <c r="C7" s="341"/>
      <c r="D7" s="341"/>
      <c r="E7" s="341"/>
      <c r="F7" s="341"/>
      <c r="G7" s="341"/>
      <c r="H7" s="341"/>
      <c r="I7" s="341"/>
      <c r="J7" s="341"/>
    </row>
    <row r="8" spans="2:10" s="44" customFormat="1" x14ac:dyDescent="0.25">
      <c r="B8" s="45" t="s">
        <v>2</v>
      </c>
      <c r="C8" s="342" t="s">
        <v>91</v>
      </c>
      <c r="D8" s="342"/>
      <c r="E8" s="66" t="s">
        <v>191</v>
      </c>
      <c r="F8" s="66" t="s">
        <v>106</v>
      </c>
      <c r="G8" s="66" t="s">
        <v>100</v>
      </c>
      <c r="H8" s="66" t="s">
        <v>93</v>
      </c>
      <c r="I8" s="66" t="s">
        <v>146</v>
      </c>
      <c r="J8" s="66" t="s">
        <v>147</v>
      </c>
    </row>
    <row r="9" spans="2:10" x14ac:dyDescent="0.25">
      <c r="B9" s="21">
        <f>ROW()-ROW($B$8)</f>
        <v>1</v>
      </c>
      <c r="C9" s="340"/>
      <c r="D9" s="339"/>
      <c r="E9" s="141"/>
      <c r="F9" s="89"/>
      <c r="G9" s="140"/>
      <c r="H9" s="140"/>
      <c r="I9" s="22"/>
      <c r="J9" s="55"/>
    </row>
    <row r="10" spans="2:10" x14ac:dyDescent="0.25">
      <c r="B10" s="21">
        <f t="shared" ref="B10:B73" si="0">ROW()-ROW($B$8)</f>
        <v>2</v>
      </c>
      <c r="C10" s="340"/>
      <c r="D10" s="339"/>
      <c r="E10" s="141"/>
      <c r="F10" s="89"/>
      <c r="G10" s="140"/>
      <c r="H10" s="140"/>
      <c r="I10" s="22"/>
      <c r="J10" s="55"/>
    </row>
    <row r="11" spans="2:10" x14ac:dyDescent="0.25">
      <c r="B11" s="21">
        <f t="shared" si="0"/>
        <v>3</v>
      </c>
      <c r="C11" s="340"/>
      <c r="D11" s="339"/>
      <c r="E11" s="141"/>
      <c r="F11" s="89"/>
      <c r="G11" s="140"/>
      <c r="H11" s="140"/>
      <c r="I11" s="22"/>
      <c r="J11" s="55"/>
    </row>
    <row r="12" spans="2:10" x14ac:dyDescent="0.25">
      <c r="B12" s="21">
        <f t="shared" si="0"/>
        <v>4</v>
      </c>
      <c r="C12" s="339"/>
      <c r="D12" s="339"/>
      <c r="E12" s="141"/>
      <c r="F12" s="88"/>
      <c r="G12" s="140"/>
      <c r="H12" s="140"/>
      <c r="I12" s="22"/>
      <c r="J12" s="55"/>
    </row>
    <row r="13" spans="2:10" x14ac:dyDescent="0.25">
      <c r="B13" s="21">
        <f t="shared" si="0"/>
        <v>5</v>
      </c>
      <c r="C13" s="339"/>
      <c r="D13" s="339"/>
      <c r="E13" s="141"/>
      <c r="F13" s="88"/>
      <c r="G13" s="140"/>
      <c r="H13" s="140"/>
      <c r="I13" s="22"/>
      <c r="J13" s="55"/>
    </row>
    <row r="14" spans="2:10" x14ac:dyDescent="0.25">
      <c r="B14" s="21">
        <f t="shared" si="0"/>
        <v>6</v>
      </c>
      <c r="C14" s="339"/>
      <c r="D14" s="339"/>
      <c r="E14" s="141"/>
      <c r="F14" s="88"/>
      <c r="G14" s="140"/>
      <c r="H14" s="140"/>
      <c r="I14" s="22"/>
      <c r="J14" s="55"/>
    </row>
    <row r="15" spans="2:10" x14ac:dyDescent="0.25">
      <c r="B15" s="21">
        <f t="shared" si="0"/>
        <v>7</v>
      </c>
      <c r="C15" s="339"/>
      <c r="D15" s="339"/>
      <c r="E15" s="141"/>
      <c r="F15" s="88"/>
      <c r="G15" s="140"/>
      <c r="H15" s="140"/>
      <c r="I15" s="22"/>
      <c r="J15" s="55"/>
    </row>
    <row r="16" spans="2:10" x14ac:dyDescent="0.25">
      <c r="B16" s="21">
        <f t="shared" si="0"/>
        <v>8</v>
      </c>
      <c r="C16" s="339"/>
      <c r="D16" s="339"/>
      <c r="E16" s="141"/>
      <c r="F16" s="88"/>
      <c r="G16" s="140"/>
      <c r="H16" s="140"/>
      <c r="I16" s="22"/>
      <c r="J16" s="55"/>
    </row>
    <row r="17" spans="2:10" x14ac:dyDescent="0.25">
      <c r="B17" s="21">
        <f t="shared" si="0"/>
        <v>9</v>
      </c>
      <c r="C17" s="339"/>
      <c r="D17" s="339"/>
      <c r="E17" s="141"/>
      <c r="F17" s="88"/>
      <c r="G17" s="140"/>
      <c r="H17" s="140"/>
      <c r="I17" s="22"/>
      <c r="J17" s="55"/>
    </row>
    <row r="18" spans="2:10" x14ac:dyDescent="0.25">
      <c r="B18" s="21">
        <f t="shared" si="0"/>
        <v>10</v>
      </c>
      <c r="C18" s="339"/>
      <c r="D18" s="339"/>
      <c r="E18" s="141"/>
      <c r="F18" s="88"/>
      <c r="G18" s="140"/>
      <c r="H18" s="140"/>
      <c r="I18" s="22"/>
      <c r="J18" s="55"/>
    </row>
    <row r="19" spans="2:10" x14ac:dyDescent="0.25">
      <c r="B19" s="21">
        <f t="shared" si="0"/>
        <v>11</v>
      </c>
      <c r="C19" s="339"/>
      <c r="D19" s="339"/>
      <c r="E19" s="141"/>
      <c r="F19" s="88"/>
      <c r="G19" s="140"/>
      <c r="H19" s="140"/>
      <c r="I19" s="22"/>
      <c r="J19" s="55"/>
    </row>
    <row r="20" spans="2:10" x14ac:dyDescent="0.25">
      <c r="B20" s="21">
        <f t="shared" si="0"/>
        <v>12</v>
      </c>
      <c r="C20" s="339"/>
      <c r="D20" s="339"/>
      <c r="E20" s="141"/>
      <c r="F20" s="88"/>
      <c r="G20" s="140"/>
      <c r="H20" s="140"/>
      <c r="I20" s="22"/>
      <c r="J20" s="55"/>
    </row>
    <row r="21" spans="2:10" x14ac:dyDescent="0.25">
      <c r="B21" s="21">
        <f t="shared" si="0"/>
        <v>13</v>
      </c>
      <c r="C21" s="339"/>
      <c r="D21" s="339"/>
      <c r="E21" s="141"/>
      <c r="F21" s="88"/>
      <c r="G21" s="140"/>
      <c r="H21" s="140"/>
      <c r="I21" s="22"/>
      <c r="J21" s="55"/>
    </row>
    <row r="22" spans="2:10" x14ac:dyDescent="0.25">
      <c r="B22" s="21">
        <f t="shared" si="0"/>
        <v>14</v>
      </c>
      <c r="C22" s="339"/>
      <c r="D22" s="339"/>
      <c r="E22" s="141"/>
      <c r="F22" s="88"/>
      <c r="G22" s="140"/>
      <c r="H22" s="140"/>
      <c r="I22" s="22"/>
      <c r="J22" s="55"/>
    </row>
    <row r="23" spans="2:10" x14ac:dyDescent="0.25">
      <c r="B23" s="21">
        <f t="shared" si="0"/>
        <v>15</v>
      </c>
      <c r="C23" s="339"/>
      <c r="D23" s="339"/>
      <c r="E23" s="141"/>
      <c r="F23" s="88"/>
      <c r="G23" s="140"/>
      <c r="H23" s="140"/>
      <c r="I23" s="22"/>
      <c r="J23" s="55"/>
    </row>
    <row r="24" spans="2:10" x14ac:dyDescent="0.25">
      <c r="B24" s="21">
        <f t="shared" si="0"/>
        <v>16</v>
      </c>
      <c r="C24" s="339"/>
      <c r="D24" s="339"/>
      <c r="E24" s="141"/>
      <c r="F24" s="88"/>
      <c r="G24" s="140"/>
      <c r="H24" s="140"/>
      <c r="I24" s="22"/>
      <c r="J24" s="55"/>
    </row>
    <row r="25" spans="2:10" x14ac:dyDescent="0.25">
      <c r="B25" s="21">
        <f t="shared" si="0"/>
        <v>17</v>
      </c>
      <c r="C25" s="339"/>
      <c r="D25" s="339"/>
      <c r="E25" s="141"/>
      <c r="F25" s="88"/>
      <c r="G25" s="140"/>
      <c r="H25" s="140"/>
      <c r="I25" s="22"/>
      <c r="J25" s="55"/>
    </row>
    <row r="26" spans="2:10" x14ac:dyDescent="0.25">
      <c r="B26" s="21">
        <f t="shared" si="0"/>
        <v>18</v>
      </c>
      <c r="C26" s="339"/>
      <c r="D26" s="339"/>
      <c r="E26" s="141"/>
      <c r="F26" s="88"/>
      <c r="G26" s="140"/>
      <c r="H26" s="140"/>
      <c r="I26" s="22"/>
      <c r="J26" s="55"/>
    </row>
    <row r="27" spans="2:10" x14ac:dyDescent="0.25">
      <c r="B27" s="21">
        <f t="shared" si="0"/>
        <v>19</v>
      </c>
      <c r="C27" s="339"/>
      <c r="D27" s="339"/>
      <c r="E27" s="141"/>
      <c r="F27" s="88"/>
      <c r="G27" s="140"/>
      <c r="H27" s="140"/>
      <c r="I27" s="22"/>
      <c r="J27" s="55"/>
    </row>
    <row r="28" spans="2:10" x14ac:dyDescent="0.25">
      <c r="B28" s="21">
        <f t="shared" si="0"/>
        <v>20</v>
      </c>
      <c r="C28" s="339"/>
      <c r="D28" s="339"/>
      <c r="E28" s="141"/>
      <c r="F28" s="88"/>
      <c r="G28" s="140"/>
      <c r="H28" s="140"/>
      <c r="I28" s="22"/>
      <c r="J28" s="55"/>
    </row>
    <row r="29" spans="2:10" x14ac:dyDescent="0.25">
      <c r="B29" s="21">
        <f t="shared" si="0"/>
        <v>21</v>
      </c>
      <c r="C29" s="339"/>
      <c r="D29" s="339"/>
      <c r="E29" s="141"/>
      <c r="F29" s="88"/>
      <c r="G29" s="140"/>
      <c r="H29" s="140"/>
      <c r="I29" s="22"/>
      <c r="J29" s="55"/>
    </row>
    <row r="30" spans="2:10" x14ac:dyDescent="0.25">
      <c r="B30" s="21">
        <f t="shared" si="0"/>
        <v>22</v>
      </c>
      <c r="C30" s="339"/>
      <c r="D30" s="339"/>
      <c r="E30" s="141"/>
      <c r="F30" s="88"/>
      <c r="G30" s="140"/>
      <c r="H30" s="140"/>
      <c r="I30" s="22"/>
      <c r="J30" s="55"/>
    </row>
    <row r="31" spans="2:10" x14ac:dyDescent="0.25">
      <c r="B31" s="21">
        <f t="shared" si="0"/>
        <v>23</v>
      </c>
      <c r="C31" s="339"/>
      <c r="D31" s="339"/>
      <c r="E31" s="141"/>
      <c r="F31" s="88"/>
      <c r="G31" s="140"/>
      <c r="H31" s="140"/>
      <c r="I31" s="22"/>
      <c r="J31" s="55"/>
    </row>
    <row r="32" spans="2:10" x14ac:dyDescent="0.25">
      <c r="B32" s="21">
        <f t="shared" si="0"/>
        <v>24</v>
      </c>
      <c r="C32" s="339"/>
      <c r="D32" s="339"/>
      <c r="E32" s="141"/>
      <c r="F32" s="88"/>
      <c r="G32" s="140"/>
      <c r="H32" s="140"/>
      <c r="I32" s="22"/>
      <c r="J32" s="55"/>
    </row>
    <row r="33" spans="2:10" x14ac:dyDescent="0.25">
      <c r="B33" s="21">
        <f t="shared" si="0"/>
        <v>25</v>
      </c>
      <c r="C33" s="339"/>
      <c r="D33" s="339"/>
      <c r="E33" s="141"/>
      <c r="F33" s="88"/>
      <c r="G33" s="140"/>
      <c r="H33" s="140"/>
      <c r="I33" s="22"/>
      <c r="J33" s="55"/>
    </row>
    <row r="34" spans="2:10" x14ac:dyDescent="0.25">
      <c r="B34" s="21">
        <f t="shared" si="0"/>
        <v>26</v>
      </c>
      <c r="C34" s="339"/>
      <c r="D34" s="339"/>
      <c r="E34" s="141"/>
      <c r="F34" s="88"/>
      <c r="G34" s="140"/>
      <c r="H34" s="140"/>
      <c r="I34" s="22"/>
      <c r="J34" s="55"/>
    </row>
    <row r="35" spans="2:10" x14ac:dyDescent="0.25">
      <c r="B35" s="21">
        <f t="shared" si="0"/>
        <v>27</v>
      </c>
      <c r="C35" s="339"/>
      <c r="D35" s="339"/>
      <c r="E35" s="141"/>
      <c r="F35" s="88"/>
      <c r="G35" s="140"/>
      <c r="H35" s="140"/>
      <c r="I35" s="22"/>
      <c r="J35" s="55"/>
    </row>
    <row r="36" spans="2:10" x14ac:dyDescent="0.25">
      <c r="B36" s="21">
        <f t="shared" si="0"/>
        <v>28</v>
      </c>
      <c r="C36" s="339"/>
      <c r="D36" s="339"/>
      <c r="E36" s="141"/>
      <c r="F36" s="88"/>
      <c r="G36" s="140"/>
      <c r="H36" s="140"/>
      <c r="I36" s="22"/>
      <c r="J36" s="55"/>
    </row>
    <row r="37" spans="2:10" x14ac:dyDescent="0.25">
      <c r="B37" s="21">
        <f t="shared" si="0"/>
        <v>29</v>
      </c>
      <c r="C37" s="339"/>
      <c r="D37" s="339"/>
      <c r="E37" s="141"/>
      <c r="F37" s="88"/>
      <c r="G37" s="140"/>
      <c r="H37" s="140"/>
      <c r="I37" s="22"/>
      <c r="J37" s="55"/>
    </row>
    <row r="38" spans="2:10" x14ac:dyDescent="0.25">
      <c r="B38" s="21">
        <f t="shared" si="0"/>
        <v>30</v>
      </c>
      <c r="C38" s="339"/>
      <c r="D38" s="339"/>
      <c r="E38" s="141"/>
      <c r="F38" s="88"/>
      <c r="G38" s="140"/>
      <c r="H38" s="140"/>
      <c r="I38" s="22"/>
      <c r="J38" s="55"/>
    </row>
    <row r="39" spans="2:10" x14ac:dyDescent="0.25">
      <c r="B39" s="21">
        <f t="shared" si="0"/>
        <v>31</v>
      </c>
      <c r="C39" s="339"/>
      <c r="D39" s="339"/>
      <c r="E39" s="141"/>
      <c r="F39" s="88"/>
      <c r="G39" s="140"/>
      <c r="H39" s="140"/>
      <c r="I39" s="22"/>
      <c r="J39" s="55"/>
    </row>
    <row r="40" spans="2:10" x14ac:dyDescent="0.25">
      <c r="B40" s="21">
        <f t="shared" si="0"/>
        <v>32</v>
      </c>
      <c r="C40" s="339"/>
      <c r="D40" s="339"/>
      <c r="E40" s="141"/>
      <c r="F40" s="88"/>
      <c r="G40" s="140"/>
      <c r="H40" s="140"/>
      <c r="I40" s="22"/>
      <c r="J40" s="55"/>
    </row>
    <row r="41" spans="2:10" x14ac:dyDescent="0.25">
      <c r="B41" s="21">
        <f t="shared" si="0"/>
        <v>33</v>
      </c>
      <c r="C41" s="339"/>
      <c r="D41" s="339"/>
      <c r="E41" s="141"/>
      <c r="F41" s="88"/>
      <c r="G41" s="140"/>
      <c r="H41" s="140"/>
      <c r="I41" s="22"/>
      <c r="J41" s="55"/>
    </row>
    <row r="42" spans="2:10" x14ac:dyDescent="0.25">
      <c r="B42" s="21">
        <f t="shared" si="0"/>
        <v>34</v>
      </c>
      <c r="C42" s="339"/>
      <c r="D42" s="339"/>
      <c r="E42" s="141"/>
      <c r="F42" s="88"/>
      <c r="G42" s="140"/>
      <c r="H42" s="140"/>
      <c r="I42" s="22"/>
      <c r="J42" s="55"/>
    </row>
    <row r="43" spans="2:10" x14ac:dyDescent="0.25">
      <c r="B43" s="21">
        <f t="shared" si="0"/>
        <v>35</v>
      </c>
      <c r="C43" s="339"/>
      <c r="D43" s="339"/>
      <c r="E43" s="141"/>
      <c r="F43" s="88"/>
      <c r="G43" s="140"/>
      <c r="H43" s="140"/>
      <c r="I43" s="22"/>
      <c r="J43" s="55"/>
    </row>
    <row r="44" spans="2:10" x14ac:dyDescent="0.25">
      <c r="B44" s="21">
        <f t="shared" si="0"/>
        <v>36</v>
      </c>
      <c r="C44" s="339"/>
      <c r="D44" s="339"/>
      <c r="E44" s="141"/>
      <c r="F44" s="88"/>
      <c r="G44" s="140"/>
      <c r="H44" s="140"/>
      <c r="I44" s="22"/>
      <c r="J44" s="55"/>
    </row>
    <row r="45" spans="2:10" x14ac:dyDescent="0.25">
      <c r="B45" s="21">
        <f t="shared" si="0"/>
        <v>37</v>
      </c>
      <c r="C45" s="339"/>
      <c r="D45" s="339"/>
      <c r="E45" s="141"/>
      <c r="F45" s="88"/>
      <c r="G45" s="140"/>
      <c r="H45" s="140"/>
      <c r="I45" s="22"/>
      <c r="J45" s="55"/>
    </row>
    <row r="46" spans="2:10" x14ac:dyDescent="0.25">
      <c r="B46" s="21">
        <f t="shared" si="0"/>
        <v>38</v>
      </c>
      <c r="C46" s="339"/>
      <c r="D46" s="339"/>
      <c r="E46" s="141"/>
      <c r="F46" s="88"/>
      <c r="G46" s="140"/>
      <c r="H46" s="140"/>
      <c r="I46" s="22"/>
      <c r="J46" s="55"/>
    </row>
    <row r="47" spans="2:10" x14ac:dyDescent="0.25">
      <c r="B47" s="21">
        <f t="shared" si="0"/>
        <v>39</v>
      </c>
      <c r="C47" s="339"/>
      <c r="D47" s="339"/>
      <c r="E47" s="141"/>
      <c r="F47" s="88"/>
      <c r="G47" s="140"/>
      <c r="H47" s="140"/>
      <c r="I47" s="22"/>
      <c r="J47" s="55"/>
    </row>
    <row r="48" spans="2:10" x14ac:dyDescent="0.25">
      <c r="B48" s="21">
        <f t="shared" si="0"/>
        <v>40</v>
      </c>
      <c r="C48" s="339"/>
      <c r="D48" s="339"/>
      <c r="E48" s="141"/>
      <c r="F48" s="88"/>
      <c r="G48" s="140"/>
      <c r="H48" s="140"/>
      <c r="I48" s="22"/>
      <c r="J48" s="55"/>
    </row>
    <row r="49" spans="2:10" x14ac:dyDescent="0.25">
      <c r="B49" s="21">
        <f t="shared" si="0"/>
        <v>41</v>
      </c>
      <c r="C49" s="339"/>
      <c r="D49" s="339"/>
      <c r="E49" s="141"/>
      <c r="F49" s="88"/>
      <c r="G49" s="140"/>
      <c r="H49" s="140"/>
      <c r="I49" s="22"/>
      <c r="J49" s="55"/>
    </row>
    <row r="50" spans="2:10" x14ac:dyDescent="0.25">
      <c r="B50" s="21">
        <f t="shared" si="0"/>
        <v>42</v>
      </c>
      <c r="C50" s="339"/>
      <c r="D50" s="339"/>
      <c r="E50" s="141"/>
      <c r="F50" s="88"/>
      <c r="G50" s="140"/>
      <c r="H50" s="140"/>
      <c r="I50" s="22"/>
      <c r="J50" s="55"/>
    </row>
    <row r="51" spans="2:10" x14ac:dyDescent="0.25">
      <c r="B51" s="21">
        <f t="shared" si="0"/>
        <v>43</v>
      </c>
      <c r="C51" s="339"/>
      <c r="D51" s="339"/>
      <c r="E51" s="141"/>
      <c r="F51" s="88"/>
      <c r="G51" s="140"/>
      <c r="H51" s="140"/>
      <c r="I51" s="22"/>
      <c r="J51" s="55"/>
    </row>
    <row r="52" spans="2:10" x14ac:dyDescent="0.25">
      <c r="B52" s="21">
        <f t="shared" si="0"/>
        <v>44</v>
      </c>
      <c r="C52" s="339"/>
      <c r="D52" s="339"/>
      <c r="E52" s="141"/>
      <c r="F52" s="88"/>
      <c r="G52" s="140"/>
      <c r="H52" s="140"/>
      <c r="I52" s="22"/>
      <c r="J52" s="55"/>
    </row>
    <row r="53" spans="2:10" x14ac:dyDescent="0.25">
      <c r="B53" s="21">
        <f t="shared" si="0"/>
        <v>45</v>
      </c>
      <c r="C53" s="339"/>
      <c r="D53" s="339"/>
      <c r="E53" s="141"/>
      <c r="F53" s="88"/>
      <c r="G53" s="140"/>
      <c r="H53" s="140"/>
      <c r="I53" s="22"/>
      <c r="J53" s="55"/>
    </row>
    <row r="54" spans="2:10" x14ac:dyDescent="0.25">
      <c r="B54" s="21">
        <f t="shared" si="0"/>
        <v>46</v>
      </c>
      <c r="C54" s="339"/>
      <c r="D54" s="339"/>
      <c r="E54" s="141"/>
      <c r="F54" s="88"/>
      <c r="G54" s="140"/>
      <c r="H54" s="140"/>
      <c r="I54" s="22"/>
      <c r="J54" s="55"/>
    </row>
    <row r="55" spans="2:10" x14ac:dyDescent="0.25">
      <c r="B55" s="21">
        <f t="shared" si="0"/>
        <v>47</v>
      </c>
      <c r="C55" s="339"/>
      <c r="D55" s="339"/>
      <c r="E55" s="141"/>
      <c r="F55" s="88"/>
      <c r="G55" s="140"/>
      <c r="H55" s="140"/>
      <c r="I55" s="22"/>
      <c r="J55" s="55"/>
    </row>
    <row r="56" spans="2:10" x14ac:dyDescent="0.25">
      <c r="B56" s="21">
        <f t="shared" si="0"/>
        <v>48</v>
      </c>
      <c r="C56" s="339"/>
      <c r="D56" s="339"/>
      <c r="E56" s="141"/>
      <c r="F56" s="88"/>
      <c r="G56" s="140"/>
      <c r="H56" s="140"/>
      <c r="I56" s="22"/>
      <c r="J56" s="55"/>
    </row>
    <row r="57" spans="2:10" x14ac:dyDescent="0.25">
      <c r="B57" s="21">
        <f t="shared" si="0"/>
        <v>49</v>
      </c>
      <c r="C57" s="339"/>
      <c r="D57" s="339"/>
      <c r="E57" s="141"/>
      <c r="F57" s="88"/>
      <c r="G57" s="140"/>
      <c r="H57" s="140"/>
      <c r="I57" s="22"/>
      <c r="J57" s="55"/>
    </row>
    <row r="58" spans="2:10" x14ac:dyDescent="0.25">
      <c r="B58" s="21">
        <f t="shared" si="0"/>
        <v>50</v>
      </c>
      <c r="C58" s="339"/>
      <c r="D58" s="339"/>
      <c r="E58" s="141"/>
      <c r="F58" s="88"/>
      <c r="G58" s="140"/>
      <c r="H58" s="140"/>
      <c r="I58" s="22"/>
      <c r="J58" s="55"/>
    </row>
    <row r="59" spans="2:10" x14ac:dyDescent="0.25">
      <c r="B59" s="21">
        <f t="shared" si="0"/>
        <v>51</v>
      </c>
      <c r="C59" s="339"/>
      <c r="D59" s="339"/>
      <c r="E59" s="141"/>
      <c r="F59" s="88"/>
      <c r="G59" s="140"/>
      <c r="H59" s="140"/>
      <c r="I59" s="22"/>
      <c r="J59" s="55"/>
    </row>
    <row r="60" spans="2:10" x14ac:dyDescent="0.25">
      <c r="B60" s="21">
        <f t="shared" si="0"/>
        <v>52</v>
      </c>
      <c r="C60" s="339"/>
      <c r="D60" s="339"/>
      <c r="E60" s="141"/>
      <c r="F60" s="88"/>
      <c r="G60" s="140"/>
      <c r="H60" s="140"/>
      <c r="I60" s="22"/>
      <c r="J60" s="55"/>
    </row>
    <row r="61" spans="2:10" x14ac:dyDescent="0.25">
      <c r="B61" s="21">
        <f t="shared" si="0"/>
        <v>53</v>
      </c>
      <c r="C61" s="339"/>
      <c r="D61" s="339"/>
      <c r="E61" s="141"/>
      <c r="F61" s="88"/>
      <c r="G61" s="140"/>
      <c r="H61" s="140"/>
      <c r="I61" s="22"/>
      <c r="J61" s="55"/>
    </row>
    <row r="62" spans="2:10" x14ac:dyDescent="0.25">
      <c r="B62" s="21">
        <f t="shared" si="0"/>
        <v>54</v>
      </c>
      <c r="C62" s="339"/>
      <c r="D62" s="339"/>
      <c r="E62" s="141"/>
      <c r="F62" s="88"/>
      <c r="G62" s="140"/>
      <c r="H62" s="140"/>
      <c r="I62" s="22"/>
      <c r="J62" s="55"/>
    </row>
    <row r="63" spans="2:10" x14ac:dyDescent="0.25">
      <c r="B63" s="21">
        <f t="shared" si="0"/>
        <v>55</v>
      </c>
      <c r="C63" s="339"/>
      <c r="D63" s="339"/>
      <c r="E63" s="141"/>
      <c r="F63" s="88"/>
      <c r="G63" s="140"/>
      <c r="H63" s="140"/>
      <c r="I63" s="22"/>
      <c r="J63" s="55"/>
    </row>
    <row r="64" spans="2:10" x14ac:dyDescent="0.25">
      <c r="B64" s="21">
        <f t="shared" si="0"/>
        <v>56</v>
      </c>
      <c r="C64" s="339"/>
      <c r="D64" s="339"/>
      <c r="E64" s="141"/>
      <c r="F64" s="88"/>
      <c r="G64" s="140"/>
      <c r="H64" s="140"/>
      <c r="I64" s="22"/>
      <c r="J64" s="55"/>
    </row>
    <row r="65" spans="2:10" x14ac:dyDescent="0.25">
      <c r="B65" s="21">
        <f t="shared" si="0"/>
        <v>57</v>
      </c>
      <c r="C65" s="339"/>
      <c r="D65" s="339"/>
      <c r="E65" s="141"/>
      <c r="F65" s="88"/>
      <c r="G65" s="140"/>
      <c r="H65" s="140"/>
      <c r="I65" s="22"/>
      <c r="J65" s="55"/>
    </row>
    <row r="66" spans="2:10" x14ac:dyDescent="0.25">
      <c r="B66" s="21">
        <f t="shared" si="0"/>
        <v>58</v>
      </c>
      <c r="C66" s="339"/>
      <c r="D66" s="339"/>
      <c r="E66" s="141"/>
      <c r="F66" s="88"/>
      <c r="G66" s="140"/>
      <c r="H66" s="140"/>
      <c r="I66" s="22"/>
      <c r="J66" s="55"/>
    </row>
    <row r="67" spans="2:10" x14ac:dyDescent="0.25">
      <c r="B67" s="21">
        <f t="shared" si="0"/>
        <v>59</v>
      </c>
      <c r="C67" s="339"/>
      <c r="D67" s="339"/>
      <c r="E67" s="141"/>
      <c r="F67" s="88"/>
      <c r="G67" s="140"/>
      <c r="H67" s="140"/>
      <c r="I67" s="22"/>
      <c r="J67" s="55"/>
    </row>
    <row r="68" spans="2:10" x14ac:dyDescent="0.25">
      <c r="B68" s="21">
        <f t="shared" si="0"/>
        <v>60</v>
      </c>
      <c r="C68" s="339"/>
      <c r="D68" s="339"/>
      <c r="E68" s="141"/>
      <c r="F68" s="88"/>
      <c r="G68" s="140"/>
      <c r="H68" s="140"/>
      <c r="I68" s="22"/>
      <c r="J68" s="55"/>
    </row>
    <row r="69" spans="2:10" x14ac:dyDescent="0.25">
      <c r="B69" s="21">
        <f t="shared" si="0"/>
        <v>61</v>
      </c>
      <c r="C69" s="339"/>
      <c r="D69" s="339"/>
      <c r="E69" s="141"/>
      <c r="F69" s="88"/>
      <c r="G69" s="140"/>
      <c r="H69" s="140"/>
      <c r="I69" s="22"/>
      <c r="J69" s="55"/>
    </row>
    <row r="70" spans="2:10" x14ac:dyDescent="0.25">
      <c r="B70" s="21">
        <f t="shared" si="0"/>
        <v>62</v>
      </c>
      <c r="C70" s="339"/>
      <c r="D70" s="339"/>
      <c r="E70" s="141"/>
      <c r="F70" s="88"/>
      <c r="G70" s="140"/>
      <c r="H70" s="140"/>
      <c r="I70" s="22"/>
      <c r="J70" s="55"/>
    </row>
    <row r="71" spans="2:10" x14ac:dyDescent="0.25">
      <c r="B71" s="21">
        <f t="shared" si="0"/>
        <v>63</v>
      </c>
      <c r="C71" s="339"/>
      <c r="D71" s="339"/>
      <c r="E71" s="141"/>
      <c r="F71" s="88"/>
      <c r="G71" s="140"/>
      <c r="H71" s="140"/>
      <c r="I71" s="22"/>
      <c r="J71" s="55"/>
    </row>
    <row r="72" spans="2:10" x14ac:dyDescent="0.25">
      <c r="B72" s="21">
        <f t="shared" si="0"/>
        <v>64</v>
      </c>
      <c r="C72" s="339"/>
      <c r="D72" s="339"/>
      <c r="E72" s="141"/>
      <c r="F72" s="88"/>
      <c r="G72" s="140"/>
      <c r="H72" s="140"/>
      <c r="I72" s="22"/>
      <c r="J72" s="55"/>
    </row>
    <row r="73" spans="2:10" x14ac:dyDescent="0.25">
      <c r="B73" s="21">
        <f t="shared" si="0"/>
        <v>65</v>
      </c>
      <c r="C73" s="339"/>
      <c r="D73" s="339"/>
      <c r="E73" s="141"/>
      <c r="F73" s="88"/>
      <c r="G73" s="140"/>
      <c r="H73" s="140"/>
      <c r="I73" s="22"/>
      <c r="J73" s="55"/>
    </row>
    <row r="74" spans="2:10" x14ac:dyDescent="0.25">
      <c r="B74" s="21">
        <f t="shared" ref="B74:B137" si="1">ROW()-ROW($B$8)</f>
        <v>66</v>
      </c>
      <c r="C74" s="339"/>
      <c r="D74" s="339"/>
      <c r="E74" s="141"/>
      <c r="F74" s="88"/>
      <c r="G74" s="140"/>
      <c r="H74" s="140"/>
      <c r="I74" s="22"/>
      <c r="J74" s="55"/>
    </row>
    <row r="75" spans="2:10" x14ac:dyDescent="0.25">
      <c r="B75" s="21">
        <f t="shared" si="1"/>
        <v>67</v>
      </c>
      <c r="C75" s="339"/>
      <c r="D75" s="339"/>
      <c r="E75" s="141"/>
      <c r="F75" s="88"/>
      <c r="G75" s="140"/>
      <c r="H75" s="140"/>
      <c r="I75" s="22"/>
      <c r="J75" s="55"/>
    </row>
    <row r="76" spans="2:10" x14ac:dyDescent="0.25">
      <c r="B76" s="21">
        <f t="shared" si="1"/>
        <v>68</v>
      </c>
      <c r="C76" s="339"/>
      <c r="D76" s="339"/>
      <c r="E76" s="141"/>
      <c r="F76" s="88"/>
      <c r="G76" s="140"/>
      <c r="H76" s="140"/>
      <c r="I76" s="22"/>
      <c r="J76" s="55"/>
    </row>
    <row r="77" spans="2:10" x14ac:dyDescent="0.25">
      <c r="B77" s="21">
        <f t="shared" si="1"/>
        <v>69</v>
      </c>
      <c r="C77" s="339"/>
      <c r="D77" s="339"/>
      <c r="E77" s="141"/>
      <c r="F77" s="88"/>
      <c r="G77" s="140"/>
      <c r="H77" s="140"/>
      <c r="I77" s="22"/>
      <c r="J77" s="55"/>
    </row>
    <row r="78" spans="2:10" x14ac:dyDescent="0.25">
      <c r="B78" s="21">
        <f t="shared" si="1"/>
        <v>70</v>
      </c>
      <c r="C78" s="339"/>
      <c r="D78" s="339"/>
      <c r="E78" s="141"/>
      <c r="F78" s="88"/>
      <c r="G78" s="140"/>
      <c r="H78" s="140"/>
      <c r="I78" s="22"/>
      <c r="J78" s="55"/>
    </row>
    <row r="79" spans="2:10" x14ac:dyDescent="0.25">
      <c r="B79" s="21">
        <f t="shared" si="1"/>
        <v>71</v>
      </c>
      <c r="C79" s="339"/>
      <c r="D79" s="339"/>
      <c r="E79" s="141"/>
      <c r="F79" s="88"/>
      <c r="G79" s="140"/>
      <c r="H79" s="140"/>
      <c r="I79" s="22"/>
      <c r="J79" s="55"/>
    </row>
    <row r="80" spans="2:10" x14ac:dyDescent="0.25">
      <c r="B80" s="21">
        <f t="shared" si="1"/>
        <v>72</v>
      </c>
      <c r="C80" s="339"/>
      <c r="D80" s="339"/>
      <c r="E80" s="141"/>
      <c r="F80" s="88"/>
      <c r="G80" s="140"/>
      <c r="H80" s="140"/>
      <c r="I80" s="22"/>
      <c r="J80" s="55"/>
    </row>
    <row r="81" spans="2:10" x14ac:dyDescent="0.25">
      <c r="B81" s="21">
        <f t="shared" si="1"/>
        <v>73</v>
      </c>
      <c r="C81" s="339"/>
      <c r="D81" s="339"/>
      <c r="E81" s="141"/>
      <c r="F81" s="88"/>
      <c r="G81" s="140"/>
      <c r="H81" s="140"/>
      <c r="I81" s="22"/>
      <c r="J81" s="55"/>
    </row>
    <row r="82" spans="2:10" x14ac:dyDescent="0.25">
      <c r="B82" s="21">
        <f t="shared" si="1"/>
        <v>74</v>
      </c>
      <c r="C82" s="339"/>
      <c r="D82" s="339"/>
      <c r="E82" s="141"/>
      <c r="F82" s="88"/>
      <c r="G82" s="140"/>
      <c r="H82" s="140"/>
      <c r="I82" s="22"/>
      <c r="J82" s="55"/>
    </row>
    <row r="83" spans="2:10" x14ac:dyDescent="0.25">
      <c r="B83" s="21">
        <f t="shared" si="1"/>
        <v>75</v>
      </c>
      <c r="C83" s="339"/>
      <c r="D83" s="339"/>
      <c r="E83" s="141"/>
      <c r="F83" s="88"/>
      <c r="G83" s="140"/>
      <c r="H83" s="140"/>
      <c r="I83" s="22"/>
      <c r="J83" s="55"/>
    </row>
    <row r="84" spans="2:10" x14ac:dyDescent="0.25">
      <c r="B84" s="21">
        <f t="shared" si="1"/>
        <v>76</v>
      </c>
      <c r="C84" s="339"/>
      <c r="D84" s="339"/>
      <c r="E84" s="141"/>
      <c r="F84" s="88"/>
      <c r="G84" s="140"/>
      <c r="H84" s="140"/>
      <c r="I84" s="22"/>
      <c r="J84" s="55"/>
    </row>
    <row r="85" spans="2:10" x14ac:dyDescent="0.25">
      <c r="B85" s="21">
        <f t="shared" si="1"/>
        <v>77</v>
      </c>
      <c r="C85" s="339"/>
      <c r="D85" s="339"/>
      <c r="E85" s="141"/>
      <c r="F85" s="88"/>
      <c r="G85" s="140"/>
      <c r="H85" s="140"/>
      <c r="I85" s="22"/>
      <c r="J85" s="55"/>
    </row>
    <row r="86" spans="2:10" x14ac:dyDescent="0.25">
      <c r="B86" s="21">
        <f t="shared" si="1"/>
        <v>78</v>
      </c>
      <c r="C86" s="339"/>
      <c r="D86" s="339"/>
      <c r="E86" s="141"/>
      <c r="F86" s="88"/>
      <c r="G86" s="140"/>
      <c r="H86" s="140"/>
      <c r="I86" s="22"/>
      <c r="J86" s="55"/>
    </row>
    <row r="87" spans="2:10" x14ac:dyDescent="0.25">
      <c r="B87" s="21">
        <f t="shared" si="1"/>
        <v>79</v>
      </c>
      <c r="C87" s="339"/>
      <c r="D87" s="339"/>
      <c r="E87" s="141"/>
      <c r="F87" s="88"/>
      <c r="G87" s="140"/>
      <c r="H87" s="140"/>
      <c r="I87" s="22"/>
      <c r="J87" s="55"/>
    </row>
    <row r="88" spans="2:10" x14ac:dyDescent="0.25">
      <c r="B88" s="21">
        <f t="shared" si="1"/>
        <v>80</v>
      </c>
      <c r="C88" s="339"/>
      <c r="D88" s="339"/>
      <c r="E88" s="141"/>
      <c r="F88" s="88"/>
      <c r="G88" s="140"/>
      <c r="H88" s="140"/>
      <c r="I88" s="22"/>
      <c r="J88" s="55"/>
    </row>
    <row r="89" spans="2:10" x14ac:dyDescent="0.25">
      <c r="B89" s="21">
        <f t="shared" si="1"/>
        <v>81</v>
      </c>
      <c r="C89" s="339"/>
      <c r="D89" s="339"/>
      <c r="E89" s="141"/>
      <c r="F89" s="88"/>
      <c r="G89" s="140"/>
      <c r="H89" s="140"/>
      <c r="I89" s="22"/>
      <c r="J89" s="55"/>
    </row>
    <row r="90" spans="2:10" x14ac:dyDescent="0.25">
      <c r="B90" s="21">
        <f t="shared" si="1"/>
        <v>82</v>
      </c>
      <c r="C90" s="339"/>
      <c r="D90" s="339"/>
      <c r="E90" s="141"/>
      <c r="F90" s="88"/>
      <c r="G90" s="140"/>
      <c r="H90" s="140"/>
      <c r="I90" s="22"/>
      <c r="J90" s="55"/>
    </row>
    <row r="91" spans="2:10" x14ac:dyDescent="0.25">
      <c r="B91" s="21">
        <f t="shared" si="1"/>
        <v>83</v>
      </c>
      <c r="C91" s="339"/>
      <c r="D91" s="339"/>
      <c r="E91" s="141"/>
      <c r="F91" s="88"/>
      <c r="G91" s="140"/>
      <c r="H91" s="140"/>
      <c r="I91" s="22"/>
      <c r="J91" s="55"/>
    </row>
    <row r="92" spans="2:10" x14ac:dyDescent="0.25">
      <c r="B92" s="21">
        <f t="shared" si="1"/>
        <v>84</v>
      </c>
      <c r="C92" s="339"/>
      <c r="D92" s="339"/>
      <c r="E92" s="141"/>
      <c r="F92" s="88"/>
      <c r="G92" s="140"/>
      <c r="H92" s="140"/>
      <c r="I92" s="22"/>
      <c r="J92" s="55"/>
    </row>
    <row r="93" spans="2:10" x14ac:dyDescent="0.25">
      <c r="B93" s="21">
        <f t="shared" si="1"/>
        <v>85</v>
      </c>
      <c r="C93" s="339"/>
      <c r="D93" s="339"/>
      <c r="E93" s="141"/>
      <c r="F93" s="88"/>
      <c r="G93" s="140"/>
      <c r="H93" s="140"/>
      <c r="I93" s="22"/>
      <c r="J93" s="55"/>
    </row>
    <row r="94" spans="2:10" x14ac:dyDescent="0.25">
      <c r="B94" s="21">
        <f t="shared" si="1"/>
        <v>86</v>
      </c>
      <c r="C94" s="339"/>
      <c r="D94" s="339"/>
      <c r="E94" s="141"/>
      <c r="F94" s="88"/>
      <c r="G94" s="140"/>
      <c r="H94" s="140"/>
      <c r="I94" s="22"/>
      <c r="J94" s="55"/>
    </row>
    <row r="95" spans="2:10" x14ac:dyDescent="0.25">
      <c r="B95" s="21">
        <f t="shared" si="1"/>
        <v>87</v>
      </c>
      <c r="C95" s="339"/>
      <c r="D95" s="339"/>
      <c r="E95" s="141"/>
      <c r="F95" s="88"/>
      <c r="G95" s="140"/>
      <c r="H95" s="140"/>
      <c r="I95" s="22"/>
      <c r="J95" s="55"/>
    </row>
    <row r="96" spans="2:10" x14ac:dyDescent="0.25">
      <c r="B96" s="21">
        <f t="shared" si="1"/>
        <v>88</v>
      </c>
      <c r="C96" s="339"/>
      <c r="D96" s="339"/>
      <c r="E96" s="141"/>
      <c r="F96" s="88"/>
      <c r="G96" s="140"/>
      <c r="H96" s="140"/>
      <c r="I96" s="22"/>
      <c r="J96" s="55"/>
    </row>
    <row r="97" spans="2:10" x14ac:dyDescent="0.25">
      <c r="B97" s="21">
        <f t="shared" si="1"/>
        <v>89</v>
      </c>
      <c r="C97" s="339"/>
      <c r="D97" s="339"/>
      <c r="E97" s="141"/>
      <c r="F97" s="88"/>
      <c r="G97" s="140"/>
      <c r="H97" s="140"/>
      <c r="I97" s="22"/>
      <c r="J97" s="55"/>
    </row>
    <row r="98" spans="2:10" x14ac:dyDescent="0.25">
      <c r="B98" s="21">
        <f t="shared" si="1"/>
        <v>90</v>
      </c>
      <c r="C98" s="339"/>
      <c r="D98" s="339"/>
      <c r="E98" s="141"/>
      <c r="F98" s="88"/>
      <c r="G98" s="140"/>
      <c r="H98" s="140"/>
      <c r="I98" s="22"/>
      <c r="J98" s="55"/>
    </row>
    <row r="99" spans="2:10" x14ac:dyDescent="0.25">
      <c r="B99" s="21">
        <f t="shared" si="1"/>
        <v>91</v>
      </c>
      <c r="C99" s="339"/>
      <c r="D99" s="339"/>
      <c r="E99" s="141"/>
      <c r="F99" s="88"/>
      <c r="G99" s="140"/>
      <c r="H99" s="140"/>
      <c r="I99" s="22"/>
      <c r="J99" s="55"/>
    </row>
    <row r="100" spans="2:10" x14ac:dyDescent="0.25">
      <c r="B100" s="21">
        <f t="shared" si="1"/>
        <v>92</v>
      </c>
      <c r="C100" s="339"/>
      <c r="D100" s="339"/>
      <c r="E100" s="141"/>
      <c r="F100" s="88"/>
      <c r="G100" s="140"/>
      <c r="H100" s="140"/>
      <c r="I100" s="22"/>
      <c r="J100" s="55"/>
    </row>
    <row r="101" spans="2:10" x14ac:dyDescent="0.25">
      <c r="B101" s="21">
        <f t="shared" si="1"/>
        <v>93</v>
      </c>
      <c r="C101" s="339"/>
      <c r="D101" s="339"/>
      <c r="E101" s="141"/>
      <c r="F101" s="88"/>
      <c r="G101" s="140"/>
      <c r="H101" s="140"/>
      <c r="I101" s="22"/>
      <c r="J101" s="55"/>
    </row>
    <row r="102" spans="2:10" x14ac:dyDescent="0.25">
      <c r="B102" s="21">
        <f t="shared" si="1"/>
        <v>94</v>
      </c>
      <c r="C102" s="339"/>
      <c r="D102" s="339"/>
      <c r="E102" s="141"/>
      <c r="F102" s="88"/>
      <c r="G102" s="140"/>
      <c r="H102" s="140"/>
      <c r="I102" s="22"/>
      <c r="J102" s="55"/>
    </row>
    <row r="103" spans="2:10" x14ac:dyDescent="0.25">
      <c r="B103" s="21">
        <f t="shared" si="1"/>
        <v>95</v>
      </c>
      <c r="C103" s="339"/>
      <c r="D103" s="339"/>
      <c r="E103" s="141"/>
      <c r="F103" s="88"/>
      <c r="G103" s="140"/>
      <c r="H103" s="140"/>
      <c r="I103" s="22"/>
      <c r="J103" s="55"/>
    </row>
    <row r="104" spans="2:10" x14ac:dyDescent="0.25">
      <c r="B104" s="21">
        <f t="shared" si="1"/>
        <v>96</v>
      </c>
      <c r="C104" s="339"/>
      <c r="D104" s="339"/>
      <c r="E104" s="141"/>
      <c r="F104" s="88"/>
      <c r="G104" s="140"/>
      <c r="H104" s="140"/>
      <c r="I104" s="22"/>
      <c r="J104" s="55"/>
    </row>
    <row r="105" spans="2:10" x14ac:dyDescent="0.25">
      <c r="B105" s="21">
        <f t="shared" si="1"/>
        <v>97</v>
      </c>
      <c r="C105" s="339"/>
      <c r="D105" s="339"/>
      <c r="E105" s="141"/>
      <c r="F105" s="88"/>
      <c r="G105" s="140"/>
      <c r="H105" s="140"/>
      <c r="I105" s="22"/>
      <c r="J105" s="55"/>
    </row>
    <row r="106" spans="2:10" x14ac:dyDescent="0.25">
      <c r="B106" s="21">
        <f t="shared" si="1"/>
        <v>98</v>
      </c>
      <c r="C106" s="339"/>
      <c r="D106" s="339"/>
      <c r="E106" s="141"/>
      <c r="F106" s="88"/>
      <c r="G106" s="140"/>
      <c r="H106" s="140"/>
      <c r="I106" s="22"/>
      <c r="J106" s="55"/>
    </row>
    <row r="107" spans="2:10" x14ac:dyDescent="0.25">
      <c r="B107" s="21">
        <f t="shared" si="1"/>
        <v>99</v>
      </c>
      <c r="C107" s="339"/>
      <c r="D107" s="339"/>
      <c r="E107" s="141"/>
      <c r="F107" s="88"/>
      <c r="G107" s="140"/>
      <c r="H107" s="140"/>
      <c r="I107" s="22"/>
      <c r="J107" s="55"/>
    </row>
    <row r="108" spans="2:10" x14ac:dyDescent="0.25">
      <c r="B108" s="21">
        <f t="shared" si="1"/>
        <v>100</v>
      </c>
      <c r="C108" s="339"/>
      <c r="D108" s="339"/>
      <c r="E108" s="141"/>
      <c r="F108" s="88"/>
      <c r="G108" s="140"/>
      <c r="H108" s="140"/>
      <c r="I108" s="22"/>
      <c r="J108" s="55"/>
    </row>
    <row r="109" spans="2:10" x14ac:dyDescent="0.25">
      <c r="B109" s="21">
        <f t="shared" si="1"/>
        <v>101</v>
      </c>
      <c r="C109" s="339"/>
      <c r="D109" s="339"/>
      <c r="E109" s="141"/>
      <c r="F109" s="88"/>
      <c r="G109" s="140"/>
      <c r="H109" s="140"/>
      <c r="I109" s="22"/>
      <c r="J109" s="55"/>
    </row>
    <row r="110" spans="2:10" x14ac:dyDescent="0.25">
      <c r="B110" s="21">
        <f t="shared" si="1"/>
        <v>102</v>
      </c>
      <c r="C110" s="339"/>
      <c r="D110" s="339"/>
      <c r="E110" s="141"/>
      <c r="F110" s="88"/>
      <c r="G110" s="140"/>
      <c r="H110" s="140"/>
      <c r="I110" s="22"/>
      <c r="J110" s="55"/>
    </row>
    <row r="111" spans="2:10" x14ac:dyDescent="0.25">
      <c r="B111" s="21">
        <f t="shared" si="1"/>
        <v>103</v>
      </c>
      <c r="C111" s="339"/>
      <c r="D111" s="339"/>
      <c r="E111" s="141"/>
      <c r="F111" s="88"/>
      <c r="G111" s="140"/>
      <c r="H111" s="140"/>
      <c r="I111" s="22"/>
      <c r="J111" s="55"/>
    </row>
    <row r="112" spans="2:10" x14ac:dyDescent="0.25">
      <c r="B112" s="21">
        <f t="shared" si="1"/>
        <v>104</v>
      </c>
      <c r="C112" s="339"/>
      <c r="D112" s="339"/>
      <c r="E112" s="141"/>
      <c r="F112" s="88"/>
      <c r="G112" s="140"/>
      <c r="H112" s="140"/>
      <c r="I112" s="22"/>
      <c r="J112" s="55"/>
    </row>
    <row r="113" spans="2:10" x14ac:dyDescent="0.25">
      <c r="B113" s="21">
        <f t="shared" si="1"/>
        <v>105</v>
      </c>
      <c r="C113" s="339"/>
      <c r="D113" s="339"/>
      <c r="E113" s="141"/>
      <c r="F113" s="88"/>
      <c r="G113" s="140"/>
      <c r="H113" s="140"/>
      <c r="I113" s="22"/>
      <c r="J113" s="55"/>
    </row>
    <row r="114" spans="2:10" x14ac:dyDescent="0.25">
      <c r="B114" s="21">
        <f t="shared" si="1"/>
        <v>106</v>
      </c>
      <c r="C114" s="339"/>
      <c r="D114" s="339"/>
      <c r="E114" s="141"/>
      <c r="F114" s="88"/>
      <c r="G114" s="140"/>
      <c r="H114" s="140"/>
      <c r="I114" s="22"/>
      <c r="J114" s="55"/>
    </row>
    <row r="115" spans="2:10" x14ac:dyDescent="0.25">
      <c r="B115" s="21">
        <f t="shared" si="1"/>
        <v>107</v>
      </c>
      <c r="C115" s="339"/>
      <c r="D115" s="339"/>
      <c r="E115" s="141"/>
      <c r="F115" s="88"/>
      <c r="G115" s="140"/>
      <c r="H115" s="140"/>
      <c r="I115" s="22"/>
      <c r="J115" s="55"/>
    </row>
    <row r="116" spans="2:10" x14ac:dyDescent="0.25">
      <c r="B116" s="21">
        <f t="shared" si="1"/>
        <v>108</v>
      </c>
      <c r="C116" s="339"/>
      <c r="D116" s="339"/>
      <c r="E116" s="141"/>
      <c r="F116" s="88"/>
      <c r="G116" s="140"/>
      <c r="H116" s="140"/>
      <c r="I116" s="22"/>
      <c r="J116" s="55"/>
    </row>
    <row r="117" spans="2:10" x14ac:dyDescent="0.25">
      <c r="B117" s="21">
        <f t="shared" si="1"/>
        <v>109</v>
      </c>
      <c r="C117" s="339"/>
      <c r="D117" s="339"/>
      <c r="E117" s="141"/>
      <c r="F117" s="88"/>
      <c r="G117" s="140"/>
      <c r="H117" s="140"/>
      <c r="I117" s="22"/>
      <c r="J117" s="55"/>
    </row>
    <row r="118" spans="2:10" x14ac:dyDescent="0.25">
      <c r="B118" s="21">
        <f t="shared" si="1"/>
        <v>110</v>
      </c>
      <c r="C118" s="339"/>
      <c r="D118" s="339"/>
      <c r="E118" s="141"/>
      <c r="F118" s="88"/>
      <c r="G118" s="140"/>
      <c r="H118" s="140"/>
      <c r="I118" s="22"/>
      <c r="J118" s="55"/>
    </row>
    <row r="119" spans="2:10" x14ac:dyDescent="0.25">
      <c r="B119" s="21">
        <f t="shared" si="1"/>
        <v>111</v>
      </c>
      <c r="C119" s="339"/>
      <c r="D119" s="339"/>
      <c r="E119" s="141"/>
      <c r="F119" s="88"/>
      <c r="G119" s="140"/>
      <c r="H119" s="140"/>
      <c r="I119" s="22"/>
      <c r="J119" s="55"/>
    </row>
    <row r="120" spans="2:10" x14ac:dyDescent="0.25">
      <c r="B120" s="21">
        <f t="shared" si="1"/>
        <v>112</v>
      </c>
      <c r="C120" s="339"/>
      <c r="D120" s="339"/>
      <c r="E120" s="141"/>
      <c r="F120" s="88"/>
      <c r="G120" s="140"/>
      <c r="H120" s="140"/>
      <c r="I120" s="22"/>
      <c r="J120" s="55"/>
    </row>
    <row r="121" spans="2:10" x14ac:dyDescent="0.25">
      <c r="B121" s="21">
        <f t="shared" si="1"/>
        <v>113</v>
      </c>
      <c r="C121" s="339"/>
      <c r="D121" s="339"/>
      <c r="E121" s="141"/>
      <c r="F121" s="88"/>
      <c r="G121" s="140"/>
      <c r="H121" s="140"/>
      <c r="I121" s="22"/>
      <c r="J121" s="55"/>
    </row>
    <row r="122" spans="2:10" x14ac:dyDescent="0.25">
      <c r="B122" s="21">
        <f t="shared" si="1"/>
        <v>114</v>
      </c>
      <c r="C122" s="339"/>
      <c r="D122" s="339"/>
      <c r="E122" s="141"/>
      <c r="F122" s="88"/>
      <c r="G122" s="140"/>
      <c r="H122" s="140"/>
      <c r="I122" s="22"/>
      <c r="J122" s="55"/>
    </row>
    <row r="123" spans="2:10" x14ac:dyDescent="0.25">
      <c r="B123" s="21">
        <f t="shared" si="1"/>
        <v>115</v>
      </c>
      <c r="C123" s="339"/>
      <c r="D123" s="339"/>
      <c r="E123" s="141"/>
      <c r="F123" s="88"/>
      <c r="G123" s="140"/>
      <c r="H123" s="140"/>
      <c r="I123" s="22"/>
      <c r="J123" s="55"/>
    </row>
    <row r="124" spans="2:10" x14ac:dyDescent="0.25">
      <c r="B124" s="21">
        <f t="shared" si="1"/>
        <v>116</v>
      </c>
      <c r="C124" s="339"/>
      <c r="D124" s="339"/>
      <c r="E124" s="141"/>
      <c r="F124" s="88"/>
      <c r="G124" s="140"/>
      <c r="H124" s="140"/>
      <c r="I124" s="22"/>
      <c r="J124" s="55"/>
    </row>
    <row r="125" spans="2:10" x14ac:dyDescent="0.25">
      <c r="B125" s="21">
        <f t="shared" si="1"/>
        <v>117</v>
      </c>
      <c r="C125" s="339"/>
      <c r="D125" s="339"/>
      <c r="E125" s="141"/>
      <c r="F125" s="88"/>
      <c r="G125" s="140"/>
      <c r="H125" s="140"/>
      <c r="I125" s="22"/>
      <c r="J125" s="55"/>
    </row>
    <row r="126" spans="2:10" x14ac:dyDescent="0.25">
      <c r="B126" s="21">
        <f t="shared" si="1"/>
        <v>118</v>
      </c>
      <c r="C126" s="339"/>
      <c r="D126" s="339"/>
      <c r="E126" s="141"/>
      <c r="F126" s="88"/>
      <c r="G126" s="140"/>
      <c r="H126" s="140"/>
      <c r="I126" s="22"/>
      <c r="J126" s="55"/>
    </row>
    <row r="127" spans="2:10" x14ac:dyDescent="0.25">
      <c r="B127" s="21">
        <f t="shared" si="1"/>
        <v>119</v>
      </c>
      <c r="C127" s="339"/>
      <c r="D127" s="339"/>
      <c r="E127" s="141"/>
      <c r="F127" s="88"/>
      <c r="G127" s="140"/>
      <c r="H127" s="140"/>
      <c r="I127" s="22"/>
      <c r="J127" s="55"/>
    </row>
    <row r="128" spans="2:10" x14ac:dyDescent="0.25">
      <c r="B128" s="21">
        <f t="shared" si="1"/>
        <v>120</v>
      </c>
      <c r="C128" s="339"/>
      <c r="D128" s="339"/>
      <c r="E128" s="141"/>
      <c r="F128" s="88"/>
      <c r="G128" s="140"/>
      <c r="H128" s="140"/>
      <c r="I128" s="22"/>
      <c r="J128" s="55"/>
    </row>
    <row r="129" spans="2:10" x14ac:dyDescent="0.25">
      <c r="B129" s="21">
        <f t="shared" si="1"/>
        <v>121</v>
      </c>
      <c r="C129" s="339"/>
      <c r="D129" s="339"/>
      <c r="E129" s="141"/>
      <c r="F129" s="88"/>
      <c r="G129" s="140"/>
      <c r="H129" s="140"/>
      <c r="I129" s="22"/>
      <c r="J129" s="55"/>
    </row>
    <row r="130" spans="2:10" x14ac:dyDescent="0.25">
      <c r="B130" s="21">
        <f t="shared" si="1"/>
        <v>122</v>
      </c>
      <c r="C130" s="339"/>
      <c r="D130" s="339"/>
      <c r="E130" s="141"/>
      <c r="F130" s="88"/>
      <c r="G130" s="140"/>
      <c r="H130" s="140"/>
      <c r="I130" s="22"/>
      <c r="J130" s="55"/>
    </row>
    <row r="131" spans="2:10" x14ac:dyDescent="0.25">
      <c r="B131" s="21">
        <f t="shared" si="1"/>
        <v>123</v>
      </c>
      <c r="C131" s="339"/>
      <c r="D131" s="339"/>
      <c r="E131" s="141"/>
      <c r="F131" s="88"/>
      <c r="G131" s="140"/>
      <c r="H131" s="140"/>
      <c r="I131" s="22"/>
      <c r="J131" s="55"/>
    </row>
    <row r="132" spans="2:10" x14ac:dyDescent="0.25">
      <c r="B132" s="21">
        <f t="shared" si="1"/>
        <v>124</v>
      </c>
      <c r="C132" s="339"/>
      <c r="D132" s="339"/>
      <c r="E132" s="141"/>
      <c r="F132" s="88"/>
      <c r="G132" s="140"/>
      <c r="H132" s="140"/>
      <c r="I132" s="22"/>
      <c r="J132" s="55"/>
    </row>
    <row r="133" spans="2:10" x14ac:dyDescent="0.25">
      <c r="B133" s="21">
        <f t="shared" si="1"/>
        <v>125</v>
      </c>
      <c r="C133" s="339"/>
      <c r="D133" s="339"/>
      <c r="E133" s="141"/>
      <c r="F133" s="88"/>
      <c r="G133" s="140"/>
      <c r="H133" s="140"/>
      <c r="I133" s="22"/>
      <c r="J133" s="55"/>
    </row>
    <row r="134" spans="2:10" x14ac:dyDescent="0.25">
      <c r="B134" s="21">
        <f t="shared" si="1"/>
        <v>126</v>
      </c>
      <c r="C134" s="339"/>
      <c r="D134" s="339"/>
      <c r="E134" s="141"/>
      <c r="F134" s="88"/>
      <c r="G134" s="140"/>
      <c r="H134" s="140"/>
      <c r="I134" s="22"/>
      <c r="J134" s="55"/>
    </row>
    <row r="135" spans="2:10" x14ac:dyDescent="0.25">
      <c r="B135" s="21">
        <f t="shared" si="1"/>
        <v>127</v>
      </c>
      <c r="C135" s="339"/>
      <c r="D135" s="339"/>
      <c r="E135" s="141"/>
      <c r="F135" s="88"/>
      <c r="G135" s="140"/>
      <c r="H135" s="140"/>
      <c r="I135" s="22"/>
      <c r="J135" s="55"/>
    </row>
    <row r="136" spans="2:10" x14ac:dyDescent="0.25">
      <c r="B136" s="21">
        <f t="shared" si="1"/>
        <v>128</v>
      </c>
      <c r="C136" s="339"/>
      <c r="D136" s="339"/>
      <c r="E136" s="141"/>
      <c r="F136" s="88"/>
      <c r="G136" s="140"/>
      <c r="H136" s="140"/>
      <c r="I136" s="22"/>
      <c r="J136" s="55"/>
    </row>
    <row r="137" spans="2:10" x14ac:dyDescent="0.25">
      <c r="B137" s="21">
        <f t="shared" si="1"/>
        <v>129</v>
      </c>
      <c r="C137" s="339"/>
      <c r="D137" s="339"/>
      <c r="E137" s="141"/>
      <c r="F137" s="88"/>
      <c r="G137" s="140"/>
      <c r="H137" s="140"/>
      <c r="I137" s="22"/>
      <c r="J137" s="55"/>
    </row>
    <row r="138" spans="2:10" x14ac:dyDescent="0.25">
      <c r="B138" s="21">
        <f t="shared" ref="B138:B201" si="2">ROW()-ROW($B$8)</f>
        <v>130</v>
      </c>
      <c r="C138" s="339"/>
      <c r="D138" s="339"/>
      <c r="E138" s="141"/>
      <c r="F138" s="88"/>
      <c r="G138" s="140"/>
      <c r="H138" s="140"/>
      <c r="I138" s="22"/>
      <c r="J138" s="55"/>
    </row>
    <row r="139" spans="2:10" x14ac:dyDescent="0.25">
      <c r="B139" s="21">
        <f t="shared" si="2"/>
        <v>131</v>
      </c>
      <c r="C139" s="339"/>
      <c r="D139" s="339"/>
      <c r="E139" s="141"/>
      <c r="F139" s="88"/>
      <c r="G139" s="140"/>
      <c r="H139" s="140"/>
      <c r="I139" s="22"/>
      <c r="J139" s="55"/>
    </row>
    <row r="140" spans="2:10" x14ac:dyDescent="0.25">
      <c r="B140" s="21">
        <f t="shared" si="2"/>
        <v>132</v>
      </c>
      <c r="C140" s="339"/>
      <c r="D140" s="339"/>
      <c r="E140" s="141"/>
      <c r="F140" s="88"/>
      <c r="G140" s="140"/>
      <c r="H140" s="140"/>
      <c r="I140" s="22"/>
      <c r="J140" s="55"/>
    </row>
    <row r="141" spans="2:10" x14ac:dyDescent="0.25">
      <c r="B141" s="21">
        <f t="shared" si="2"/>
        <v>133</v>
      </c>
      <c r="C141" s="339"/>
      <c r="D141" s="339"/>
      <c r="E141" s="141"/>
      <c r="F141" s="88"/>
      <c r="G141" s="140"/>
      <c r="H141" s="140"/>
      <c r="I141" s="22"/>
      <c r="J141" s="55"/>
    </row>
    <row r="142" spans="2:10" x14ac:dyDescent="0.25">
      <c r="B142" s="21">
        <f t="shared" si="2"/>
        <v>134</v>
      </c>
      <c r="C142" s="339"/>
      <c r="D142" s="339"/>
      <c r="E142" s="141"/>
      <c r="F142" s="88"/>
      <c r="G142" s="140"/>
      <c r="H142" s="140"/>
      <c r="I142" s="22"/>
      <c r="J142" s="55"/>
    </row>
    <row r="143" spans="2:10" x14ac:dyDescent="0.25">
      <c r="B143" s="21">
        <f t="shared" si="2"/>
        <v>135</v>
      </c>
      <c r="C143" s="339"/>
      <c r="D143" s="339"/>
      <c r="E143" s="141"/>
      <c r="F143" s="88"/>
      <c r="G143" s="140"/>
      <c r="H143" s="140"/>
      <c r="I143" s="22"/>
      <c r="J143" s="55"/>
    </row>
    <row r="144" spans="2:10" x14ac:dyDescent="0.25">
      <c r="B144" s="21">
        <f t="shared" si="2"/>
        <v>136</v>
      </c>
      <c r="C144" s="339"/>
      <c r="D144" s="339"/>
      <c r="E144" s="141"/>
      <c r="F144" s="88"/>
      <c r="G144" s="140"/>
      <c r="H144" s="140"/>
      <c r="I144" s="22"/>
      <c r="J144" s="55"/>
    </row>
    <row r="145" spans="2:10" x14ac:dyDescent="0.25">
      <c r="B145" s="21">
        <f t="shared" si="2"/>
        <v>137</v>
      </c>
      <c r="C145" s="339"/>
      <c r="D145" s="339"/>
      <c r="E145" s="141"/>
      <c r="F145" s="88"/>
      <c r="G145" s="140"/>
      <c r="H145" s="140"/>
      <c r="I145" s="22"/>
      <c r="J145" s="55"/>
    </row>
    <row r="146" spans="2:10" x14ac:dyDescent="0.25">
      <c r="B146" s="21">
        <f t="shared" si="2"/>
        <v>138</v>
      </c>
      <c r="C146" s="339"/>
      <c r="D146" s="339"/>
      <c r="E146" s="141"/>
      <c r="F146" s="88"/>
      <c r="G146" s="140"/>
      <c r="H146" s="140"/>
      <c r="I146" s="22"/>
      <c r="J146" s="55"/>
    </row>
    <row r="147" spans="2:10" x14ac:dyDescent="0.25">
      <c r="B147" s="21">
        <f t="shared" si="2"/>
        <v>139</v>
      </c>
      <c r="C147" s="339"/>
      <c r="D147" s="339"/>
      <c r="E147" s="141"/>
      <c r="F147" s="88"/>
      <c r="G147" s="140"/>
      <c r="H147" s="140"/>
      <c r="I147" s="22"/>
      <c r="J147" s="55"/>
    </row>
    <row r="148" spans="2:10" x14ac:dyDescent="0.25">
      <c r="B148" s="21">
        <f t="shared" si="2"/>
        <v>140</v>
      </c>
      <c r="C148" s="339"/>
      <c r="D148" s="339"/>
      <c r="E148" s="141"/>
      <c r="F148" s="88"/>
      <c r="G148" s="140"/>
      <c r="H148" s="140"/>
      <c r="I148" s="22"/>
      <c r="J148" s="55"/>
    </row>
    <row r="149" spans="2:10" x14ac:dyDescent="0.25">
      <c r="B149" s="21">
        <f t="shared" si="2"/>
        <v>141</v>
      </c>
      <c r="C149" s="339"/>
      <c r="D149" s="339"/>
      <c r="E149" s="141"/>
      <c r="F149" s="88"/>
      <c r="G149" s="140"/>
      <c r="H149" s="140"/>
      <c r="I149" s="22"/>
      <c r="J149" s="55"/>
    </row>
    <row r="150" spans="2:10" x14ac:dyDescent="0.25">
      <c r="B150" s="21">
        <f t="shared" si="2"/>
        <v>142</v>
      </c>
      <c r="C150" s="339"/>
      <c r="D150" s="339"/>
      <c r="E150" s="141"/>
      <c r="F150" s="88"/>
      <c r="G150" s="140"/>
      <c r="H150" s="140"/>
      <c r="I150" s="22"/>
      <c r="J150" s="55"/>
    </row>
    <row r="151" spans="2:10" x14ac:dyDescent="0.25">
      <c r="B151" s="21">
        <f t="shared" si="2"/>
        <v>143</v>
      </c>
      <c r="C151" s="339"/>
      <c r="D151" s="339"/>
      <c r="E151" s="141"/>
      <c r="F151" s="88"/>
      <c r="G151" s="140"/>
      <c r="H151" s="140"/>
      <c r="I151" s="22"/>
      <c r="J151" s="55"/>
    </row>
    <row r="152" spans="2:10" x14ac:dyDescent="0.25">
      <c r="B152" s="21">
        <f t="shared" si="2"/>
        <v>144</v>
      </c>
      <c r="C152" s="339"/>
      <c r="D152" s="339"/>
      <c r="E152" s="141"/>
      <c r="F152" s="88"/>
      <c r="G152" s="140"/>
      <c r="H152" s="140"/>
      <c r="I152" s="22"/>
      <c r="J152" s="55"/>
    </row>
    <row r="153" spans="2:10" x14ac:dyDescent="0.25">
      <c r="B153" s="21">
        <f t="shared" si="2"/>
        <v>145</v>
      </c>
      <c r="C153" s="339"/>
      <c r="D153" s="339"/>
      <c r="E153" s="141"/>
      <c r="F153" s="88"/>
      <c r="G153" s="140"/>
      <c r="H153" s="140"/>
      <c r="I153" s="22"/>
      <c r="J153" s="55"/>
    </row>
    <row r="154" spans="2:10" x14ac:dyDescent="0.25">
      <c r="B154" s="21">
        <f t="shared" si="2"/>
        <v>146</v>
      </c>
      <c r="C154" s="339"/>
      <c r="D154" s="339"/>
      <c r="E154" s="141"/>
      <c r="F154" s="88"/>
      <c r="G154" s="140"/>
      <c r="H154" s="140"/>
      <c r="I154" s="22"/>
      <c r="J154" s="55"/>
    </row>
    <row r="155" spans="2:10" x14ac:dyDescent="0.25">
      <c r="B155" s="21">
        <f t="shared" si="2"/>
        <v>147</v>
      </c>
      <c r="C155" s="339"/>
      <c r="D155" s="339"/>
      <c r="E155" s="141"/>
      <c r="F155" s="88"/>
      <c r="G155" s="140"/>
      <c r="H155" s="140"/>
      <c r="I155" s="22"/>
      <c r="J155" s="55"/>
    </row>
    <row r="156" spans="2:10" x14ac:dyDescent="0.25">
      <c r="B156" s="21">
        <f t="shared" si="2"/>
        <v>148</v>
      </c>
      <c r="C156" s="339"/>
      <c r="D156" s="339"/>
      <c r="E156" s="141"/>
      <c r="F156" s="88"/>
      <c r="G156" s="140"/>
      <c r="H156" s="140"/>
      <c r="I156" s="22"/>
      <c r="J156" s="55"/>
    </row>
    <row r="157" spans="2:10" x14ac:dyDescent="0.25">
      <c r="B157" s="21">
        <f t="shared" si="2"/>
        <v>149</v>
      </c>
      <c r="C157" s="339"/>
      <c r="D157" s="339"/>
      <c r="E157" s="141"/>
      <c r="F157" s="88"/>
      <c r="G157" s="140"/>
      <c r="H157" s="140"/>
      <c r="I157" s="22"/>
      <c r="J157" s="55"/>
    </row>
    <row r="158" spans="2:10" x14ac:dyDescent="0.25">
      <c r="B158" s="21">
        <f t="shared" si="2"/>
        <v>150</v>
      </c>
      <c r="C158" s="339"/>
      <c r="D158" s="339"/>
      <c r="E158" s="141"/>
      <c r="F158" s="88"/>
      <c r="G158" s="140"/>
      <c r="H158" s="140"/>
      <c r="I158" s="22"/>
      <c r="J158" s="55"/>
    </row>
    <row r="159" spans="2:10" x14ac:dyDescent="0.25">
      <c r="B159" s="21">
        <f t="shared" si="2"/>
        <v>151</v>
      </c>
      <c r="C159" s="339"/>
      <c r="D159" s="339"/>
      <c r="E159" s="141"/>
      <c r="F159" s="88"/>
      <c r="G159" s="140"/>
      <c r="H159" s="140"/>
      <c r="I159" s="22"/>
      <c r="J159" s="55"/>
    </row>
    <row r="160" spans="2:10" x14ac:dyDescent="0.25">
      <c r="B160" s="21">
        <f t="shared" si="2"/>
        <v>152</v>
      </c>
      <c r="C160" s="339"/>
      <c r="D160" s="339"/>
      <c r="E160" s="141"/>
      <c r="F160" s="88"/>
      <c r="G160" s="140"/>
      <c r="H160" s="140"/>
      <c r="I160" s="22"/>
      <c r="J160" s="55"/>
    </row>
    <row r="161" spans="2:10" x14ac:dyDescent="0.25">
      <c r="B161" s="21">
        <f t="shared" si="2"/>
        <v>153</v>
      </c>
      <c r="C161" s="339"/>
      <c r="D161" s="339"/>
      <c r="E161" s="141"/>
      <c r="F161" s="88"/>
      <c r="G161" s="140"/>
      <c r="H161" s="140"/>
      <c r="I161" s="22"/>
      <c r="J161" s="55"/>
    </row>
    <row r="162" spans="2:10" x14ac:dyDescent="0.25">
      <c r="B162" s="21">
        <f t="shared" si="2"/>
        <v>154</v>
      </c>
      <c r="C162" s="339"/>
      <c r="D162" s="339"/>
      <c r="E162" s="141"/>
      <c r="F162" s="88"/>
      <c r="G162" s="140"/>
      <c r="H162" s="140"/>
      <c r="I162" s="22"/>
      <c r="J162" s="55"/>
    </row>
    <row r="163" spans="2:10" x14ac:dyDescent="0.25">
      <c r="B163" s="21">
        <f t="shared" si="2"/>
        <v>155</v>
      </c>
      <c r="C163" s="339"/>
      <c r="D163" s="339"/>
      <c r="E163" s="141"/>
      <c r="F163" s="88"/>
      <c r="G163" s="140"/>
      <c r="H163" s="140"/>
      <c r="I163" s="22"/>
      <c r="J163" s="55"/>
    </row>
    <row r="164" spans="2:10" x14ac:dyDescent="0.25">
      <c r="B164" s="21">
        <f t="shared" si="2"/>
        <v>156</v>
      </c>
      <c r="C164" s="339"/>
      <c r="D164" s="339"/>
      <c r="E164" s="141"/>
      <c r="F164" s="88"/>
      <c r="G164" s="140"/>
      <c r="H164" s="140"/>
      <c r="I164" s="22"/>
      <c r="J164" s="55"/>
    </row>
    <row r="165" spans="2:10" x14ac:dyDescent="0.25">
      <c r="B165" s="21">
        <f t="shared" si="2"/>
        <v>157</v>
      </c>
      <c r="C165" s="339"/>
      <c r="D165" s="339"/>
      <c r="E165" s="141"/>
      <c r="F165" s="88"/>
      <c r="G165" s="140"/>
      <c r="H165" s="140"/>
      <c r="I165" s="22"/>
      <c r="J165" s="55"/>
    </row>
    <row r="166" spans="2:10" x14ac:dyDescent="0.25">
      <c r="B166" s="21">
        <f t="shared" si="2"/>
        <v>158</v>
      </c>
      <c r="C166" s="339"/>
      <c r="D166" s="339"/>
      <c r="E166" s="141"/>
      <c r="F166" s="88"/>
      <c r="G166" s="140"/>
      <c r="H166" s="140"/>
      <c r="I166" s="22"/>
      <c r="J166" s="55"/>
    </row>
    <row r="167" spans="2:10" x14ac:dyDescent="0.25">
      <c r="B167" s="21">
        <f t="shared" si="2"/>
        <v>159</v>
      </c>
      <c r="C167" s="339"/>
      <c r="D167" s="339"/>
      <c r="E167" s="141"/>
      <c r="F167" s="88"/>
      <c r="G167" s="140"/>
      <c r="H167" s="140"/>
      <c r="I167" s="22"/>
      <c r="J167" s="55"/>
    </row>
    <row r="168" spans="2:10" x14ac:dyDescent="0.25">
      <c r="B168" s="21">
        <f t="shared" si="2"/>
        <v>160</v>
      </c>
      <c r="C168" s="339"/>
      <c r="D168" s="339"/>
      <c r="E168" s="141"/>
      <c r="F168" s="88"/>
      <c r="G168" s="140"/>
      <c r="H168" s="140"/>
      <c r="I168" s="22"/>
      <c r="J168" s="55"/>
    </row>
    <row r="169" spans="2:10" x14ac:dyDescent="0.25">
      <c r="B169" s="21">
        <f t="shared" si="2"/>
        <v>161</v>
      </c>
      <c r="C169" s="339"/>
      <c r="D169" s="339"/>
      <c r="E169" s="141"/>
      <c r="F169" s="88"/>
      <c r="G169" s="140"/>
      <c r="H169" s="140"/>
      <c r="I169" s="22"/>
      <c r="J169" s="55"/>
    </row>
    <row r="170" spans="2:10" x14ac:dyDescent="0.25">
      <c r="B170" s="21">
        <f t="shared" si="2"/>
        <v>162</v>
      </c>
      <c r="C170" s="339"/>
      <c r="D170" s="339"/>
      <c r="E170" s="141"/>
      <c r="F170" s="88"/>
      <c r="G170" s="140"/>
      <c r="H170" s="140"/>
      <c r="I170" s="22"/>
      <c r="J170" s="55"/>
    </row>
    <row r="171" spans="2:10" x14ac:dyDescent="0.25">
      <c r="B171" s="21">
        <f t="shared" si="2"/>
        <v>163</v>
      </c>
      <c r="C171" s="339"/>
      <c r="D171" s="339"/>
      <c r="E171" s="141"/>
      <c r="F171" s="88"/>
      <c r="G171" s="140"/>
      <c r="H171" s="140"/>
      <c r="I171" s="22"/>
      <c r="J171" s="55"/>
    </row>
    <row r="172" spans="2:10" x14ac:dyDescent="0.25">
      <c r="B172" s="21">
        <f t="shared" si="2"/>
        <v>164</v>
      </c>
      <c r="C172" s="339"/>
      <c r="D172" s="339"/>
      <c r="E172" s="141"/>
      <c r="F172" s="88"/>
      <c r="G172" s="140"/>
      <c r="H172" s="140"/>
      <c r="I172" s="22"/>
      <c r="J172" s="55"/>
    </row>
    <row r="173" spans="2:10" x14ac:dyDescent="0.25">
      <c r="B173" s="21">
        <f t="shared" si="2"/>
        <v>165</v>
      </c>
      <c r="C173" s="339"/>
      <c r="D173" s="339"/>
      <c r="E173" s="141"/>
      <c r="F173" s="88"/>
      <c r="G173" s="140"/>
      <c r="H173" s="140"/>
      <c r="I173" s="22"/>
      <c r="J173" s="55"/>
    </row>
    <row r="174" spans="2:10" x14ac:dyDescent="0.25">
      <c r="B174" s="21">
        <f t="shared" si="2"/>
        <v>166</v>
      </c>
      <c r="C174" s="339"/>
      <c r="D174" s="339"/>
      <c r="E174" s="141"/>
      <c r="F174" s="88"/>
      <c r="G174" s="140"/>
      <c r="H174" s="140"/>
      <c r="I174" s="22"/>
      <c r="J174" s="55"/>
    </row>
    <row r="175" spans="2:10" x14ac:dyDescent="0.25">
      <c r="B175" s="21">
        <f t="shared" si="2"/>
        <v>167</v>
      </c>
      <c r="C175" s="339"/>
      <c r="D175" s="339"/>
      <c r="E175" s="141"/>
      <c r="F175" s="88"/>
      <c r="G175" s="140"/>
      <c r="H175" s="140"/>
      <c r="I175" s="22"/>
      <c r="J175" s="55"/>
    </row>
    <row r="176" spans="2:10" x14ac:dyDescent="0.25">
      <c r="B176" s="21">
        <f t="shared" si="2"/>
        <v>168</v>
      </c>
      <c r="C176" s="339"/>
      <c r="D176" s="339"/>
      <c r="E176" s="141"/>
      <c r="F176" s="88"/>
      <c r="G176" s="140"/>
      <c r="H176" s="140"/>
      <c r="I176" s="22"/>
      <c r="J176" s="55"/>
    </row>
    <row r="177" spans="2:10" x14ac:dyDescent="0.25">
      <c r="B177" s="21">
        <f t="shared" si="2"/>
        <v>169</v>
      </c>
      <c r="C177" s="339"/>
      <c r="D177" s="339"/>
      <c r="E177" s="141"/>
      <c r="F177" s="88"/>
      <c r="G177" s="140"/>
      <c r="H177" s="140"/>
      <c r="I177" s="22"/>
      <c r="J177" s="55"/>
    </row>
    <row r="178" spans="2:10" x14ac:dyDescent="0.25">
      <c r="B178" s="21">
        <f t="shared" si="2"/>
        <v>170</v>
      </c>
      <c r="C178" s="339"/>
      <c r="D178" s="339"/>
      <c r="E178" s="141"/>
      <c r="F178" s="88"/>
      <c r="G178" s="140"/>
      <c r="H178" s="140"/>
      <c r="I178" s="22"/>
      <c r="J178" s="55"/>
    </row>
    <row r="179" spans="2:10" x14ac:dyDescent="0.25">
      <c r="B179" s="21">
        <f t="shared" si="2"/>
        <v>171</v>
      </c>
      <c r="C179" s="339"/>
      <c r="D179" s="339"/>
      <c r="E179" s="141"/>
      <c r="F179" s="88"/>
      <c r="G179" s="140"/>
      <c r="H179" s="140"/>
      <c r="I179" s="22"/>
      <c r="J179" s="55"/>
    </row>
    <row r="180" spans="2:10" x14ac:dyDescent="0.25">
      <c r="B180" s="21">
        <f t="shared" si="2"/>
        <v>172</v>
      </c>
      <c r="C180" s="339"/>
      <c r="D180" s="339"/>
      <c r="E180" s="141"/>
      <c r="F180" s="88"/>
      <c r="G180" s="140"/>
      <c r="H180" s="140"/>
      <c r="I180" s="22"/>
      <c r="J180" s="55"/>
    </row>
    <row r="181" spans="2:10" x14ac:dyDescent="0.25">
      <c r="B181" s="21">
        <f t="shared" si="2"/>
        <v>173</v>
      </c>
      <c r="C181" s="339"/>
      <c r="D181" s="339"/>
      <c r="E181" s="141"/>
      <c r="F181" s="88"/>
      <c r="G181" s="140"/>
      <c r="H181" s="140"/>
      <c r="I181" s="22"/>
      <c r="J181" s="55"/>
    </row>
    <row r="182" spans="2:10" x14ac:dyDescent="0.25">
      <c r="B182" s="21">
        <f t="shared" si="2"/>
        <v>174</v>
      </c>
      <c r="C182" s="339"/>
      <c r="D182" s="339"/>
      <c r="E182" s="141"/>
      <c r="F182" s="88"/>
      <c r="G182" s="140"/>
      <c r="H182" s="140"/>
      <c r="I182" s="22"/>
      <c r="J182" s="55"/>
    </row>
    <row r="183" spans="2:10" x14ac:dyDescent="0.25">
      <c r="B183" s="21">
        <f t="shared" si="2"/>
        <v>175</v>
      </c>
      <c r="C183" s="339"/>
      <c r="D183" s="339"/>
      <c r="E183" s="141"/>
      <c r="F183" s="88"/>
      <c r="G183" s="140"/>
      <c r="H183" s="140"/>
      <c r="I183" s="22"/>
      <c r="J183" s="55"/>
    </row>
    <row r="184" spans="2:10" x14ac:dyDescent="0.25">
      <c r="B184" s="21">
        <f t="shared" si="2"/>
        <v>176</v>
      </c>
      <c r="C184" s="339"/>
      <c r="D184" s="339"/>
      <c r="E184" s="141"/>
      <c r="F184" s="88"/>
      <c r="G184" s="140"/>
      <c r="H184" s="140"/>
      <c r="I184" s="22"/>
      <c r="J184" s="55"/>
    </row>
    <row r="185" spans="2:10" x14ac:dyDescent="0.25">
      <c r="B185" s="21">
        <f t="shared" si="2"/>
        <v>177</v>
      </c>
      <c r="C185" s="339"/>
      <c r="D185" s="339"/>
      <c r="E185" s="141"/>
      <c r="F185" s="88"/>
      <c r="G185" s="140"/>
      <c r="H185" s="140"/>
      <c r="I185" s="22"/>
      <c r="J185" s="55"/>
    </row>
    <row r="186" spans="2:10" x14ac:dyDescent="0.25">
      <c r="B186" s="21">
        <f t="shared" si="2"/>
        <v>178</v>
      </c>
      <c r="C186" s="339"/>
      <c r="D186" s="339"/>
      <c r="E186" s="141"/>
      <c r="F186" s="88"/>
      <c r="G186" s="140"/>
      <c r="H186" s="140"/>
      <c r="I186" s="22"/>
      <c r="J186" s="55"/>
    </row>
    <row r="187" spans="2:10" x14ac:dyDescent="0.25">
      <c r="B187" s="21">
        <f t="shared" si="2"/>
        <v>179</v>
      </c>
      <c r="C187" s="339"/>
      <c r="D187" s="339"/>
      <c r="E187" s="141"/>
      <c r="F187" s="88"/>
      <c r="G187" s="140"/>
      <c r="H187" s="140"/>
      <c r="I187" s="22"/>
      <c r="J187" s="55"/>
    </row>
    <row r="188" spans="2:10" x14ac:dyDescent="0.25">
      <c r="B188" s="21">
        <f t="shared" si="2"/>
        <v>180</v>
      </c>
      <c r="C188" s="339"/>
      <c r="D188" s="339"/>
      <c r="E188" s="141"/>
      <c r="F188" s="88"/>
      <c r="G188" s="140"/>
      <c r="H188" s="140"/>
      <c r="I188" s="22"/>
      <c r="J188" s="55"/>
    </row>
    <row r="189" spans="2:10" x14ac:dyDescent="0.25">
      <c r="B189" s="21">
        <f t="shared" si="2"/>
        <v>181</v>
      </c>
      <c r="C189" s="339"/>
      <c r="D189" s="339"/>
      <c r="E189" s="141"/>
      <c r="F189" s="88"/>
      <c r="G189" s="140"/>
      <c r="H189" s="140"/>
      <c r="I189" s="22"/>
      <c r="J189" s="55"/>
    </row>
    <row r="190" spans="2:10" x14ac:dyDescent="0.25">
      <c r="B190" s="21">
        <f t="shared" si="2"/>
        <v>182</v>
      </c>
      <c r="C190" s="339"/>
      <c r="D190" s="339"/>
      <c r="E190" s="141"/>
      <c r="F190" s="88"/>
      <c r="G190" s="140"/>
      <c r="H190" s="140"/>
      <c r="I190" s="22"/>
      <c r="J190" s="55"/>
    </row>
    <row r="191" spans="2:10" x14ac:dyDescent="0.25">
      <c r="B191" s="21">
        <f t="shared" si="2"/>
        <v>183</v>
      </c>
      <c r="C191" s="339"/>
      <c r="D191" s="339"/>
      <c r="E191" s="141"/>
      <c r="F191" s="88"/>
      <c r="G191" s="140"/>
      <c r="H191" s="140"/>
      <c r="I191" s="22"/>
      <c r="J191" s="55"/>
    </row>
    <row r="192" spans="2:10" x14ac:dyDescent="0.25">
      <c r="B192" s="21">
        <f t="shared" si="2"/>
        <v>184</v>
      </c>
      <c r="C192" s="339"/>
      <c r="D192" s="339"/>
      <c r="E192" s="141"/>
      <c r="F192" s="88"/>
      <c r="G192" s="140"/>
      <c r="H192" s="140"/>
      <c r="I192" s="22"/>
      <c r="J192" s="55"/>
    </row>
    <row r="193" spans="2:10" x14ac:dyDescent="0.25">
      <c r="B193" s="21">
        <f t="shared" si="2"/>
        <v>185</v>
      </c>
      <c r="C193" s="339"/>
      <c r="D193" s="339"/>
      <c r="E193" s="141"/>
      <c r="F193" s="88"/>
      <c r="G193" s="140"/>
      <c r="H193" s="140"/>
      <c r="I193" s="22"/>
      <c r="J193" s="55"/>
    </row>
    <row r="194" spans="2:10" x14ac:dyDescent="0.25">
      <c r="B194" s="21">
        <f t="shared" si="2"/>
        <v>186</v>
      </c>
      <c r="C194" s="339"/>
      <c r="D194" s="339"/>
      <c r="E194" s="141"/>
      <c r="F194" s="88"/>
      <c r="G194" s="140"/>
      <c r="H194" s="140"/>
      <c r="I194" s="22"/>
      <c r="J194" s="55"/>
    </row>
    <row r="195" spans="2:10" x14ac:dyDescent="0.25">
      <c r="B195" s="21">
        <f t="shared" si="2"/>
        <v>187</v>
      </c>
      <c r="C195" s="339"/>
      <c r="D195" s="339"/>
      <c r="E195" s="141"/>
      <c r="F195" s="88"/>
      <c r="G195" s="140"/>
      <c r="H195" s="140"/>
      <c r="I195" s="22"/>
      <c r="J195" s="55"/>
    </row>
    <row r="196" spans="2:10" x14ac:dyDescent="0.25">
      <c r="B196" s="21">
        <f t="shared" si="2"/>
        <v>188</v>
      </c>
      <c r="C196" s="339"/>
      <c r="D196" s="339"/>
      <c r="E196" s="141"/>
      <c r="F196" s="88"/>
      <c r="G196" s="140"/>
      <c r="H196" s="140"/>
      <c r="I196" s="22"/>
      <c r="J196" s="55"/>
    </row>
    <row r="197" spans="2:10" x14ac:dyDescent="0.25">
      <c r="B197" s="21">
        <f t="shared" si="2"/>
        <v>189</v>
      </c>
      <c r="C197" s="339"/>
      <c r="D197" s="339"/>
      <c r="E197" s="141"/>
      <c r="F197" s="88"/>
      <c r="G197" s="140"/>
      <c r="H197" s="140"/>
      <c r="I197" s="22"/>
      <c r="J197" s="55"/>
    </row>
    <row r="198" spans="2:10" x14ac:dyDescent="0.25">
      <c r="B198" s="21">
        <f t="shared" si="2"/>
        <v>190</v>
      </c>
      <c r="C198" s="339"/>
      <c r="D198" s="339"/>
      <c r="E198" s="141"/>
      <c r="F198" s="88"/>
      <c r="G198" s="140"/>
      <c r="H198" s="140"/>
      <c r="I198" s="22"/>
      <c r="J198" s="55"/>
    </row>
    <row r="199" spans="2:10" x14ac:dyDescent="0.25">
      <c r="B199" s="21">
        <f t="shared" si="2"/>
        <v>191</v>
      </c>
      <c r="C199" s="339"/>
      <c r="D199" s="339"/>
      <c r="E199" s="141"/>
      <c r="F199" s="88"/>
      <c r="G199" s="140"/>
      <c r="H199" s="140"/>
      <c r="I199" s="22"/>
      <c r="J199" s="55"/>
    </row>
    <row r="200" spans="2:10" x14ac:dyDescent="0.25">
      <c r="B200" s="21">
        <f t="shared" si="2"/>
        <v>192</v>
      </c>
      <c r="C200" s="339"/>
      <c r="D200" s="339"/>
      <c r="E200" s="141"/>
      <c r="F200" s="88"/>
      <c r="G200" s="140"/>
      <c r="H200" s="140"/>
      <c r="I200" s="22"/>
      <c r="J200" s="55"/>
    </row>
    <row r="201" spans="2:10" x14ac:dyDescent="0.25">
      <c r="B201" s="21">
        <f t="shared" si="2"/>
        <v>193</v>
      </c>
      <c r="C201" s="339"/>
      <c r="D201" s="339"/>
      <c r="E201" s="141"/>
      <c r="F201" s="88"/>
      <c r="G201" s="140"/>
      <c r="H201" s="140"/>
      <c r="I201" s="22"/>
      <c r="J201" s="55"/>
    </row>
    <row r="202" spans="2:10" x14ac:dyDescent="0.25">
      <c r="B202" s="21">
        <f t="shared" ref="B202:B265" si="3">ROW()-ROW($B$8)</f>
        <v>194</v>
      </c>
      <c r="C202" s="339"/>
      <c r="D202" s="339"/>
      <c r="E202" s="141"/>
      <c r="F202" s="88"/>
      <c r="G202" s="140"/>
      <c r="H202" s="140"/>
      <c r="I202" s="22"/>
      <c r="J202" s="55"/>
    </row>
    <row r="203" spans="2:10" x14ac:dyDescent="0.25">
      <c r="B203" s="21">
        <f t="shared" si="3"/>
        <v>195</v>
      </c>
      <c r="C203" s="339"/>
      <c r="D203" s="339"/>
      <c r="E203" s="141"/>
      <c r="F203" s="88"/>
      <c r="G203" s="140"/>
      <c r="H203" s="140"/>
      <c r="I203" s="22"/>
      <c r="J203" s="55"/>
    </row>
    <row r="204" spans="2:10" x14ac:dyDescent="0.25">
      <c r="B204" s="21">
        <f t="shared" si="3"/>
        <v>196</v>
      </c>
      <c r="C204" s="339"/>
      <c r="D204" s="339"/>
      <c r="E204" s="141"/>
      <c r="F204" s="88"/>
      <c r="G204" s="140"/>
      <c r="H204" s="140"/>
      <c r="I204" s="22"/>
      <c r="J204" s="55"/>
    </row>
    <row r="205" spans="2:10" x14ac:dyDescent="0.25">
      <c r="B205" s="21">
        <f t="shared" si="3"/>
        <v>197</v>
      </c>
      <c r="C205" s="339"/>
      <c r="D205" s="339"/>
      <c r="E205" s="141"/>
      <c r="F205" s="88"/>
      <c r="G205" s="140"/>
      <c r="H205" s="140"/>
      <c r="I205" s="22"/>
      <c r="J205" s="55"/>
    </row>
    <row r="206" spans="2:10" x14ac:dyDescent="0.25">
      <c r="B206" s="21">
        <f t="shared" si="3"/>
        <v>198</v>
      </c>
      <c r="C206" s="339"/>
      <c r="D206" s="339"/>
      <c r="E206" s="141"/>
      <c r="F206" s="88"/>
      <c r="G206" s="140"/>
      <c r="H206" s="140"/>
      <c r="I206" s="22"/>
      <c r="J206" s="55"/>
    </row>
    <row r="207" spans="2:10" x14ac:dyDescent="0.25">
      <c r="B207" s="21">
        <f t="shared" si="3"/>
        <v>199</v>
      </c>
      <c r="C207" s="339"/>
      <c r="D207" s="339"/>
      <c r="E207" s="141"/>
      <c r="F207" s="88"/>
      <c r="G207" s="140"/>
      <c r="H207" s="140"/>
      <c r="I207" s="22"/>
      <c r="J207" s="55"/>
    </row>
    <row r="208" spans="2:10" x14ac:dyDescent="0.25">
      <c r="B208" s="21">
        <f t="shared" si="3"/>
        <v>200</v>
      </c>
      <c r="C208" s="339"/>
      <c r="D208" s="339"/>
      <c r="E208" s="141"/>
      <c r="F208" s="88"/>
      <c r="G208" s="140"/>
      <c r="H208" s="140"/>
      <c r="I208" s="22"/>
      <c r="J208" s="55"/>
    </row>
    <row r="209" spans="2:10" x14ac:dyDescent="0.25">
      <c r="B209" s="21">
        <f t="shared" si="3"/>
        <v>201</v>
      </c>
      <c r="C209" s="339"/>
      <c r="D209" s="339"/>
      <c r="E209" s="141"/>
      <c r="F209" s="88"/>
      <c r="G209" s="140"/>
      <c r="H209" s="140"/>
      <c r="I209" s="22"/>
      <c r="J209" s="55"/>
    </row>
    <row r="210" spans="2:10" x14ac:dyDescent="0.25">
      <c r="B210" s="21">
        <f t="shared" si="3"/>
        <v>202</v>
      </c>
      <c r="C210" s="339"/>
      <c r="D210" s="339"/>
      <c r="E210" s="141"/>
      <c r="F210" s="88"/>
      <c r="G210" s="140"/>
      <c r="H210" s="140"/>
      <c r="I210" s="22"/>
      <c r="J210" s="55"/>
    </row>
    <row r="211" spans="2:10" x14ac:dyDescent="0.25">
      <c r="B211" s="21">
        <f t="shared" si="3"/>
        <v>203</v>
      </c>
      <c r="C211" s="339"/>
      <c r="D211" s="339"/>
      <c r="E211" s="141"/>
      <c r="F211" s="88"/>
      <c r="G211" s="140"/>
      <c r="H211" s="140"/>
      <c r="I211" s="22"/>
      <c r="J211" s="55"/>
    </row>
    <row r="212" spans="2:10" x14ac:dyDescent="0.25">
      <c r="B212" s="21">
        <f t="shared" si="3"/>
        <v>204</v>
      </c>
      <c r="C212" s="339"/>
      <c r="D212" s="339"/>
      <c r="E212" s="141"/>
      <c r="F212" s="88"/>
      <c r="G212" s="140"/>
      <c r="H212" s="140"/>
      <c r="I212" s="22"/>
      <c r="J212" s="55"/>
    </row>
    <row r="213" spans="2:10" x14ac:dyDescent="0.25">
      <c r="B213" s="21">
        <f t="shared" si="3"/>
        <v>205</v>
      </c>
      <c r="C213" s="339"/>
      <c r="D213" s="339"/>
      <c r="E213" s="141"/>
      <c r="F213" s="88"/>
      <c r="G213" s="140"/>
      <c r="H213" s="140"/>
      <c r="I213" s="22"/>
      <c r="J213" s="55"/>
    </row>
    <row r="214" spans="2:10" x14ac:dyDescent="0.25">
      <c r="B214" s="21">
        <f t="shared" si="3"/>
        <v>206</v>
      </c>
      <c r="C214" s="339"/>
      <c r="D214" s="339"/>
      <c r="E214" s="141"/>
      <c r="F214" s="88"/>
      <c r="G214" s="140"/>
      <c r="H214" s="140"/>
      <c r="I214" s="22"/>
      <c r="J214" s="55"/>
    </row>
    <row r="215" spans="2:10" x14ac:dyDescent="0.25">
      <c r="B215" s="21">
        <f t="shared" si="3"/>
        <v>207</v>
      </c>
      <c r="C215" s="339"/>
      <c r="D215" s="339"/>
      <c r="E215" s="141"/>
      <c r="F215" s="88"/>
      <c r="G215" s="140"/>
      <c r="H215" s="140"/>
      <c r="I215" s="22"/>
      <c r="J215" s="55"/>
    </row>
    <row r="216" spans="2:10" x14ac:dyDescent="0.25">
      <c r="B216" s="21">
        <f t="shared" si="3"/>
        <v>208</v>
      </c>
      <c r="C216" s="339"/>
      <c r="D216" s="339"/>
      <c r="E216" s="141"/>
      <c r="F216" s="88"/>
      <c r="G216" s="140"/>
      <c r="H216" s="140"/>
      <c r="I216" s="22"/>
      <c r="J216" s="55"/>
    </row>
    <row r="217" spans="2:10" x14ac:dyDescent="0.25">
      <c r="B217" s="21">
        <f t="shared" si="3"/>
        <v>209</v>
      </c>
      <c r="C217" s="339"/>
      <c r="D217" s="339"/>
      <c r="E217" s="141"/>
      <c r="F217" s="88"/>
      <c r="G217" s="140"/>
      <c r="H217" s="140"/>
      <c r="I217" s="22"/>
      <c r="J217" s="55"/>
    </row>
    <row r="218" spans="2:10" x14ac:dyDescent="0.25">
      <c r="B218" s="21">
        <f t="shared" si="3"/>
        <v>210</v>
      </c>
      <c r="C218" s="339"/>
      <c r="D218" s="339"/>
      <c r="E218" s="141"/>
      <c r="F218" s="88"/>
      <c r="G218" s="140"/>
      <c r="H218" s="140"/>
      <c r="I218" s="22"/>
      <c r="J218" s="55"/>
    </row>
    <row r="219" spans="2:10" x14ac:dyDescent="0.25">
      <c r="B219" s="21">
        <f t="shared" si="3"/>
        <v>211</v>
      </c>
      <c r="C219" s="339"/>
      <c r="D219" s="339"/>
      <c r="E219" s="141"/>
      <c r="F219" s="88"/>
      <c r="G219" s="140"/>
      <c r="H219" s="140"/>
      <c r="I219" s="22"/>
      <c r="J219" s="55"/>
    </row>
    <row r="220" spans="2:10" x14ac:dyDescent="0.25">
      <c r="B220" s="21">
        <f t="shared" si="3"/>
        <v>212</v>
      </c>
      <c r="C220" s="339"/>
      <c r="D220" s="339"/>
      <c r="E220" s="141"/>
      <c r="F220" s="88"/>
      <c r="G220" s="140"/>
      <c r="H220" s="140"/>
      <c r="I220" s="22"/>
      <c r="J220" s="55"/>
    </row>
    <row r="221" spans="2:10" x14ac:dyDescent="0.25">
      <c r="B221" s="21">
        <f t="shared" si="3"/>
        <v>213</v>
      </c>
      <c r="C221" s="339"/>
      <c r="D221" s="339"/>
      <c r="E221" s="141"/>
      <c r="F221" s="88"/>
      <c r="G221" s="140"/>
      <c r="H221" s="140"/>
      <c r="I221" s="22"/>
      <c r="J221" s="55"/>
    </row>
    <row r="222" spans="2:10" x14ac:dyDescent="0.25">
      <c r="B222" s="21">
        <f t="shared" si="3"/>
        <v>214</v>
      </c>
      <c r="C222" s="339"/>
      <c r="D222" s="339"/>
      <c r="E222" s="141"/>
      <c r="F222" s="88"/>
      <c r="G222" s="140"/>
      <c r="H222" s="140"/>
      <c r="I222" s="22"/>
      <c r="J222" s="55"/>
    </row>
    <row r="223" spans="2:10" x14ac:dyDescent="0.25">
      <c r="B223" s="21">
        <f t="shared" si="3"/>
        <v>215</v>
      </c>
      <c r="C223" s="339"/>
      <c r="D223" s="339"/>
      <c r="E223" s="141"/>
      <c r="F223" s="88"/>
      <c r="G223" s="140"/>
      <c r="H223" s="140"/>
      <c r="I223" s="22"/>
      <c r="J223" s="55"/>
    </row>
    <row r="224" spans="2:10" x14ac:dyDescent="0.25">
      <c r="B224" s="21">
        <f t="shared" si="3"/>
        <v>216</v>
      </c>
      <c r="C224" s="339"/>
      <c r="D224" s="339"/>
      <c r="E224" s="141"/>
      <c r="F224" s="88"/>
      <c r="G224" s="140"/>
      <c r="H224" s="140"/>
      <c r="I224" s="22"/>
      <c r="J224" s="55"/>
    </row>
    <row r="225" spans="2:10" x14ac:dyDescent="0.25">
      <c r="B225" s="21">
        <f t="shared" si="3"/>
        <v>217</v>
      </c>
      <c r="C225" s="339"/>
      <c r="D225" s="339"/>
      <c r="E225" s="141"/>
      <c r="F225" s="88"/>
      <c r="G225" s="140"/>
      <c r="H225" s="140"/>
      <c r="I225" s="22"/>
      <c r="J225" s="55"/>
    </row>
    <row r="226" spans="2:10" x14ac:dyDescent="0.25">
      <c r="B226" s="21">
        <f t="shared" si="3"/>
        <v>218</v>
      </c>
      <c r="C226" s="339"/>
      <c r="D226" s="339"/>
      <c r="E226" s="141"/>
      <c r="F226" s="88"/>
      <c r="G226" s="140"/>
      <c r="H226" s="140"/>
      <c r="I226" s="22"/>
      <c r="J226" s="55"/>
    </row>
    <row r="227" spans="2:10" x14ac:dyDescent="0.25">
      <c r="B227" s="21">
        <f t="shared" si="3"/>
        <v>219</v>
      </c>
      <c r="C227" s="339"/>
      <c r="D227" s="339"/>
      <c r="E227" s="141"/>
      <c r="F227" s="88"/>
      <c r="G227" s="140"/>
      <c r="H227" s="140"/>
      <c r="I227" s="22"/>
      <c r="J227" s="55"/>
    </row>
    <row r="228" spans="2:10" x14ac:dyDescent="0.25">
      <c r="B228" s="21">
        <f t="shared" si="3"/>
        <v>220</v>
      </c>
      <c r="C228" s="339"/>
      <c r="D228" s="339"/>
      <c r="E228" s="141"/>
      <c r="F228" s="88"/>
      <c r="G228" s="140"/>
      <c r="H228" s="140"/>
      <c r="I228" s="22"/>
      <c r="J228" s="55"/>
    </row>
    <row r="229" spans="2:10" x14ac:dyDescent="0.25">
      <c r="B229" s="21">
        <f t="shared" si="3"/>
        <v>221</v>
      </c>
      <c r="C229" s="339"/>
      <c r="D229" s="339"/>
      <c r="E229" s="141"/>
      <c r="F229" s="88"/>
      <c r="G229" s="140"/>
      <c r="H229" s="140"/>
      <c r="I229" s="22"/>
      <c r="J229" s="55"/>
    </row>
    <row r="230" spans="2:10" x14ac:dyDescent="0.25">
      <c r="B230" s="21">
        <f t="shared" si="3"/>
        <v>222</v>
      </c>
      <c r="C230" s="339"/>
      <c r="D230" s="339"/>
      <c r="E230" s="141"/>
      <c r="F230" s="88"/>
      <c r="G230" s="140"/>
      <c r="H230" s="140"/>
      <c r="I230" s="22"/>
      <c r="J230" s="55"/>
    </row>
    <row r="231" spans="2:10" x14ac:dyDescent="0.25">
      <c r="B231" s="21">
        <f t="shared" si="3"/>
        <v>223</v>
      </c>
      <c r="C231" s="339"/>
      <c r="D231" s="339"/>
      <c r="E231" s="141"/>
      <c r="F231" s="88"/>
      <c r="G231" s="140"/>
      <c r="H231" s="140"/>
      <c r="I231" s="22"/>
      <c r="J231" s="55"/>
    </row>
    <row r="232" spans="2:10" x14ac:dyDescent="0.25">
      <c r="B232" s="21">
        <f t="shared" si="3"/>
        <v>224</v>
      </c>
      <c r="C232" s="339"/>
      <c r="D232" s="339"/>
      <c r="E232" s="141"/>
      <c r="F232" s="88"/>
      <c r="G232" s="140"/>
      <c r="H232" s="140"/>
      <c r="I232" s="22"/>
      <c r="J232" s="55"/>
    </row>
    <row r="233" spans="2:10" x14ac:dyDescent="0.25">
      <c r="B233" s="21">
        <f t="shared" si="3"/>
        <v>225</v>
      </c>
      <c r="C233" s="339"/>
      <c r="D233" s="339"/>
      <c r="E233" s="141"/>
      <c r="F233" s="88"/>
      <c r="G233" s="140"/>
      <c r="H233" s="140"/>
      <c r="I233" s="22"/>
      <c r="J233" s="55"/>
    </row>
    <row r="234" spans="2:10" x14ac:dyDescent="0.25">
      <c r="B234" s="21">
        <f t="shared" si="3"/>
        <v>226</v>
      </c>
      <c r="C234" s="339"/>
      <c r="D234" s="339"/>
      <c r="E234" s="141"/>
      <c r="F234" s="88"/>
      <c r="G234" s="140"/>
      <c r="H234" s="140"/>
      <c r="I234" s="22"/>
      <c r="J234" s="55"/>
    </row>
    <row r="235" spans="2:10" x14ac:dyDescent="0.25">
      <c r="B235" s="21">
        <f t="shared" si="3"/>
        <v>227</v>
      </c>
      <c r="C235" s="339"/>
      <c r="D235" s="339"/>
      <c r="E235" s="141"/>
      <c r="F235" s="88"/>
      <c r="G235" s="140"/>
      <c r="H235" s="140"/>
      <c r="I235" s="22"/>
      <c r="J235" s="55"/>
    </row>
    <row r="236" spans="2:10" x14ac:dyDescent="0.25">
      <c r="B236" s="21">
        <f t="shared" si="3"/>
        <v>228</v>
      </c>
      <c r="C236" s="339"/>
      <c r="D236" s="339"/>
      <c r="E236" s="141"/>
      <c r="F236" s="88"/>
      <c r="G236" s="140"/>
      <c r="H236" s="140"/>
      <c r="I236" s="22"/>
      <c r="J236" s="55"/>
    </row>
    <row r="237" spans="2:10" x14ac:dyDescent="0.25">
      <c r="B237" s="21">
        <f t="shared" si="3"/>
        <v>229</v>
      </c>
      <c r="C237" s="339"/>
      <c r="D237" s="339"/>
      <c r="E237" s="141"/>
      <c r="F237" s="88"/>
      <c r="G237" s="140"/>
      <c r="H237" s="140"/>
      <c r="I237" s="22"/>
      <c r="J237" s="55"/>
    </row>
    <row r="238" spans="2:10" x14ac:dyDescent="0.25">
      <c r="B238" s="21">
        <f t="shared" si="3"/>
        <v>230</v>
      </c>
      <c r="C238" s="339"/>
      <c r="D238" s="339"/>
      <c r="E238" s="141"/>
      <c r="F238" s="88"/>
      <c r="G238" s="140"/>
      <c r="H238" s="140"/>
      <c r="I238" s="22"/>
      <c r="J238" s="55"/>
    </row>
    <row r="239" spans="2:10" x14ac:dyDescent="0.25">
      <c r="B239" s="21">
        <f t="shared" si="3"/>
        <v>231</v>
      </c>
      <c r="C239" s="339"/>
      <c r="D239" s="339"/>
      <c r="E239" s="141"/>
      <c r="F239" s="88"/>
      <c r="G239" s="140"/>
      <c r="H239" s="140"/>
      <c r="I239" s="22"/>
      <c r="J239" s="55"/>
    </row>
    <row r="240" spans="2:10" x14ac:dyDescent="0.25">
      <c r="B240" s="21">
        <f t="shared" si="3"/>
        <v>232</v>
      </c>
      <c r="C240" s="339"/>
      <c r="D240" s="339"/>
      <c r="E240" s="141"/>
      <c r="F240" s="88"/>
      <c r="G240" s="140"/>
      <c r="H240" s="140"/>
      <c r="I240" s="22"/>
      <c r="J240" s="55"/>
    </row>
    <row r="241" spans="2:10" x14ac:dyDescent="0.25">
      <c r="B241" s="21">
        <f t="shared" si="3"/>
        <v>233</v>
      </c>
      <c r="C241" s="339"/>
      <c r="D241" s="339"/>
      <c r="E241" s="141"/>
      <c r="F241" s="88"/>
      <c r="G241" s="140"/>
      <c r="H241" s="140"/>
      <c r="I241" s="22"/>
      <c r="J241" s="55"/>
    </row>
    <row r="242" spans="2:10" x14ac:dyDescent="0.25">
      <c r="B242" s="21">
        <f t="shared" si="3"/>
        <v>234</v>
      </c>
      <c r="C242" s="339"/>
      <c r="D242" s="339"/>
      <c r="E242" s="141"/>
      <c r="F242" s="88"/>
      <c r="G242" s="140"/>
      <c r="H242" s="140"/>
      <c r="I242" s="22"/>
      <c r="J242" s="55"/>
    </row>
    <row r="243" spans="2:10" x14ac:dyDescent="0.25">
      <c r="B243" s="21">
        <f t="shared" si="3"/>
        <v>235</v>
      </c>
      <c r="C243" s="339"/>
      <c r="D243" s="339"/>
      <c r="E243" s="141"/>
      <c r="F243" s="88"/>
      <c r="G243" s="140"/>
      <c r="H243" s="140"/>
      <c r="I243" s="22"/>
      <c r="J243" s="55"/>
    </row>
    <row r="244" spans="2:10" x14ac:dyDescent="0.25">
      <c r="B244" s="21">
        <f t="shared" si="3"/>
        <v>236</v>
      </c>
      <c r="C244" s="339"/>
      <c r="D244" s="339"/>
      <c r="E244" s="141"/>
      <c r="F244" s="88"/>
      <c r="G244" s="140"/>
      <c r="H244" s="140"/>
      <c r="I244" s="22"/>
      <c r="J244" s="55"/>
    </row>
    <row r="245" spans="2:10" x14ac:dyDescent="0.25">
      <c r="B245" s="21">
        <f t="shared" si="3"/>
        <v>237</v>
      </c>
      <c r="C245" s="339"/>
      <c r="D245" s="339"/>
      <c r="E245" s="141"/>
      <c r="F245" s="88"/>
      <c r="G245" s="140"/>
      <c r="H245" s="140"/>
      <c r="I245" s="22"/>
      <c r="J245" s="55"/>
    </row>
    <row r="246" spans="2:10" x14ac:dyDescent="0.25">
      <c r="B246" s="21">
        <f t="shared" si="3"/>
        <v>238</v>
      </c>
      <c r="C246" s="339"/>
      <c r="D246" s="339"/>
      <c r="E246" s="141"/>
      <c r="F246" s="88"/>
      <c r="G246" s="140"/>
      <c r="H246" s="140"/>
      <c r="I246" s="22"/>
      <c r="J246" s="55"/>
    </row>
    <row r="247" spans="2:10" x14ac:dyDescent="0.25">
      <c r="B247" s="21">
        <f t="shared" si="3"/>
        <v>239</v>
      </c>
      <c r="C247" s="339"/>
      <c r="D247" s="339"/>
      <c r="E247" s="141"/>
      <c r="F247" s="88"/>
      <c r="G247" s="140"/>
      <c r="H247" s="140"/>
      <c r="I247" s="22"/>
      <c r="J247" s="55"/>
    </row>
    <row r="248" spans="2:10" x14ac:dyDescent="0.25">
      <c r="B248" s="21">
        <f t="shared" si="3"/>
        <v>240</v>
      </c>
      <c r="C248" s="339"/>
      <c r="D248" s="339"/>
      <c r="E248" s="141"/>
      <c r="F248" s="88"/>
      <c r="G248" s="140"/>
      <c r="H248" s="140"/>
      <c r="I248" s="22"/>
      <c r="J248" s="55"/>
    </row>
    <row r="249" spans="2:10" x14ac:dyDescent="0.25">
      <c r="B249" s="21">
        <f t="shared" si="3"/>
        <v>241</v>
      </c>
      <c r="C249" s="339"/>
      <c r="D249" s="339"/>
      <c r="E249" s="141"/>
      <c r="F249" s="88"/>
      <c r="G249" s="140"/>
      <c r="H249" s="140"/>
      <c r="I249" s="22"/>
      <c r="J249" s="55"/>
    </row>
    <row r="250" spans="2:10" x14ac:dyDescent="0.25">
      <c r="B250" s="21">
        <f t="shared" si="3"/>
        <v>242</v>
      </c>
      <c r="C250" s="339"/>
      <c r="D250" s="339"/>
      <c r="E250" s="141"/>
      <c r="F250" s="88"/>
      <c r="G250" s="140"/>
      <c r="H250" s="140"/>
      <c r="I250" s="22"/>
      <c r="J250" s="55"/>
    </row>
    <row r="251" spans="2:10" x14ac:dyDescent="0.25">
      <c r="B251" s="21">
        <f t="shared" si="3"/>
        <v>243</v>
      </c>
      <c r="C251" s="339"/>
      <c r="D251" s="339"/>
      <c r="E251" s="141"/>
      <c r="F251" s="88"/>
      <c r="G251" s="140"/>
      <c r="H251" s="140"/>
      <c r="I251" s="22"/>
      <c r="J251" s="55"/>
    </row>
    <row r="252" spans="2:10" x14ac:dyDescent="0.25">
      <c r="B252" s="21">
        <f t="shared" si="3"/>
        <v>244</v>
      </c>
      <c r="C252" s="339"/>
      <c r="D252" s="339"/>
      <c r="E252" s="141"/>
      <c r="F252" s="88"/>
      <c r="G252" s="140"/>
      <c r="H252" s="140"/>
      <c r="I252" s="22"/>
      <c r="J252" s="55"/>
    </row>
    <row r="253" spans="2:10" x14ac:dyDescent="0.25">
      <c r="B253" s="21">
        <f t="shared" si="3"/>
        <v>245</v>
      </c>
      <c r="C253" s="339"/>
      <c r="D253" s="339"/>
      <c r="E253" s="141"/>
      <c r="F253" s="88"/>
      <c r="G253" s="140"/>
      <c r="H253" s="140"/>
      <c r="I253" s="22"/>
      <c r="J253" s="55"/>
    </row>
    <row r="254" spans="2:10" x14ac:dyDescent="0.25">
      <c r="B254" s="21">
        <f t="shared" si="3"/>
        <v>246</v>
      </c>
      <c r="C254" s="339"/>
      <c r="D254" s="339"/>
      <c r="E254" s="141"/>
      <c r="F254" s="88"/>
      <c r="G254" s="140"/>
      <c r="H254" s="140"/>
      <c r="I254" s="22"/>
      <c r="J254" s="55"/>
    </row>
    <row r="255" spans="2:10" x14ac:dyDescent="0.25">
      <c r="B255" s="21">
        <f t="shared" si="3"/>
        <v>247</v>
      </c>
      <c r="C255" s="339"/>
      <c r="D255" s="339"/>
      <c r="E255" s="141"/>
      <c r="F255" s="88"/>
      <c r="G255" s="140"/>
      <c r="H255" s="140"/>
      <c r="I255" s="22"/>
      <c r="J255" s="55"/>
    </row>
    <row r="256" spans="2:10" x14ac:dyDescent="0.25">
      <c r="B256" s="21">
        <f t="shared" si="3"/>
        <v>248</v>
      </c>
      <c r="C256" s="339"/>
      <c r="D256" s="339"/>
      <c r="E256" s="141"/>
      <c r="F256" s="88"/>
      <c r="G256" s="140"/>
      <c r="H256" s="140"/>
      <c r="I256" s="22"/>
      <c r="J256" s="55"/>
    </row>
    <row r="257" spans="2:10" x14ac:dyDescent="0.25">
      <c r="B257" s="21">
        <f t="shared" si="3"/>
        <v>249</v>
      </c>
      <c r="C257" s="339"/>
      <c r="D257" s="339"/>
      <c r="E257" s="141"/>
      <c r="F257" s="88"/>
      <c r="G257" s="140"/>
      <c r="H257" s="140"/>
      <c r="I257" s="22"/>
      <c r="J257" s="55"/>
    </row>
    <row r="258" spans="2:10" x14ac:dyDescent="0.25">
      <c r="B258" s="21">
        <f t="shared" si="3"/>
        <v>250</v>
      </c>
      <c r="C258" s="339"/>
      <c r="D258" s="339"/>
      <c r="E258" s="141"/>
      <c r="F258" s="88"/>
      <c r="G258" s="140"/>
      <c r="H258" s="140"/>
      <c r="I258" s="22"/>
      <c r="J258" s="55"/>
    </row>
    <row r="259" spans="2:10" x14ac:dyDescent="0.25">
      <c r="B259" s="21">
        <f t="shared" si="3"/>
        <v>251</v>
      </c>
      <c r="C259" s="339"/>
      <c r="D259" s="339"/>
      <c r="E259" s="141"/>
      <c r="F259" s="88"/>
      <c r="G259" s="140"/>
      <c r="H259" s="140"/>
      <c r="I259" s="22"/>
      <c r="J259" s="55"/>
    </row>
    <row r="260" spans="2:10" x14ac:dyDescent="0.25">
      <c r="B260" s="21">
        <f t="shared" si="3"/>
        <v>252</v>
      </c>
      <c r="C260" s="339"/>
      <c r="D260" s="339"/>
      <c r="E260" s="141"/>
      <c r="F260" s="88"/>
      <c r="G260" s="140"/>
      <c r="H260" s="140"/>
      <c r="I260" s="22"/>
      <c r="J260" s="55"/>
    </row>
    <row r="261" spans="2:10" x14ac:dyDescent="0.25">
      <c r="B261" s="21">
        <f t="shared" si="3"/>
        <v>253</v>
      </c>
      <c r="C261" s="339"/>
      <c r="D261" s="339"/>
      <c r="E261" s="141"/>
      <c r="F261" s="88"/>
      <c r="G261" s="140"/>
      <c r="H261" s="140"/>
      <c r="I261" s="22"/>
      <c r="J261" s="55"/>
    </row>
    <row r="262" spans="2:10" x14ac:dyDescent="0.25">
      <c r="B262" s="21">
        <f t="shared" si="3"/>
        <v>254</v>
      </c>
      <c r="C262" s="339"/>
      <c r="D262" s="339"/>
      <c r="E262" s="141"/>
      <c r="F262" s="88"/>
      <c r="G262" s="140"/>
      <c r="H262" s="140"/>
      <c r="I262" s="22"/>
      <c r="J262" s="55"/>
    </row>
    <row r="263" spans="2:10" x14ac:dyDescent="0.25">
      <c r="B263" s="21">
        <f t="shared" si="3"/>
        <v>255</v>
      </c>
      <c r="C263" s="339"/>
      <c r="D263" s="339"/>
      <c r="E263" s="141"/>
      <c r="F263" s="88"/>
      <c r="G263" s="140"/>
      <c r="H263" s="140"/>
      <c r="I263" s="22"/>
      <c r="J263" s="55"/>
    </row>
    <row r="264" spans="2:10" x14ac:dyDescent="0.25">
      <c r="B264" s="21">
        <f t="shared" si="3"/>
        <v>256</v>
      </c>
      <c r="C264" s="339"/>
      <c r="D264" s="339"/>
      <c r="E264" s="141"/>
      <c r="F264" s="88"/>
      <c r="G264" s="140"/>
      <c r="H264" s="140"/>
      <c r="I264" s="22"/>
      <c r="J264" s="55"/>
    </row>
    <row r="265" spans="2:10" x14ac:dyDescent="0.25">
      <c r="B265" s="21">
        <f t="shared" si="3"/>
        <v>257</v>
      </c>
      <c r="C265" s="339"/>
      <c r="D265" s="339"/>
      <c r="E265" s="141"/>
      <c r="F265" s="88"/>
      <c r="G265" s="140"/>
      <c r="H265" s="140"/>
      <c r="I265" s="22"/>
      <c r="J265" s="55"/>
    </row>
    <row r="266" spans="2:10" x14ac:dyDescent="0.25">
      <c r="B266" s="21">
        <f t="shared" ref="B266:B329" si="4">ROW()-ROW($B$8)</f>
        <v>258</v>
      </c>
      <c r="C266" s="339"/>
      <c r="D266" s="339"/>
      <c r="E266" s="141"/>
      <c r="F266" s="88"/>
      <c r="G266" s="140"/>
      <c r="H266" s="140"/>
      <c r="I266" s="22"/>
      <c r="J266" s="55"/>
    </row>
    <row r="267" spans="2:10" x14ac:dyDescent="0.25">
      <c r="B267" s="21">
        <f t="shared" si="4"/>
        <v>259</v>
      </c>
      <c r="C267" s="339"/>
      <c r="D267" s="339"/>
      <c r="E267" s="141"/>
      <c r="F267" s="88"/>
      <c r="G267" s="140"/>
      <c r="H267" s="140"/>
      <c r="I267" s="22"/>
      <c r="J267" s="55"/>
    </row>
    <row r="268" spans="2:10" x14ac:dyDescent="0.25">
      <c r="B268" s="21">
        <f t="shared" si="4"/>
        <v>260</v>
      </c>
      <c r="C268" s="339"/>
      <c r="D268" s="339"/>
      <c r="E268" s="141"/>
      <c r="F268" s="88"/>
      <c r="G268" s="140"/>
      <c r="H268" s="140"/>
      <c r="I268" s="22"/>
      <c r="J268" s="55"/>
    </row>
    <row r="269" spans="2:10" x14ac:dyDescent="0.25">
      <c r="B269" s="21">
        <f t="shared" si="4"/>
        <v>261</v>
      </c>
      <c r="C269" s="339"/>
      <c r="D269" s="339"/>
      <c r="E269" s="141"/>
      <c r="F269" s="88"/>
      <c r="G269" s="140"/>
      <c r="H269" s="140"/>
      <c r="I269" s="22"/>
      <c r="J269" s="55"/>
    </row>
    <row r="270" spans="2:10" x14ac:dyDescent="0.25">
      <c r="B270" s="21">
        <f t="shared" si="4"/>
        <v>262</v>
      </c>
      <c r="C270" s="339"/>
      <c r="D270" s="339"/>
      <c r="E270" s="141"/>
      <c r="F270" s="88"/>
      <c r="G270" s="140"/>
      <c r="H270" s="140"/>
      <c r="I270" s="22"/>
      <c r="J270" s="55"/>
    </row>
    <row r="271" spans="2:10" x14ac:dyDescent="0.25">
      <c r="B271" s="21">
        <f t="shared" si="4"/>
        <v>263</v>
      </c>
      <c r="C271" s="339"/>
      <c r="D271" s="339"/>
      <c r="E271" s="141"/>
      <c r="F271" s="88"/>
      <c r="G271" s="140"/>
      <c r="H271" s="140"/>
      <c r="I271" s="22"/>
      <c r="J271" s="55"/>
    </row>
    <row r="272" spans="2:10" x14ac:dyDescent="0.25">
      <c r="B272" s="21">
        <f t="shared" si="4"/>
        <v>264</v>
      </c>
      <c r="C272" s="339"/>
      <c r="D272" s="339"/>
      <c r="E272" s="141"/>
      <c r="F272" s="88"/>
      <c r="G272" s="140"/>
      <c r="H272" s="140"/>
      <c r="I272" s="22"/>
      <c r="J272" s="55"/>
    </row>
    <row r="273" spans="2:10" x14ac:dyDescent="0.25">
      <c r="B273" s="21">
        <f t="shared" si="4"/>
        <v>265</v>
      </c>
      <c r="C273" s="339"/>
      <c r="D273" s="339"/>
      <c r="E273" s="141"/>
      <c r="F273" s="88"/>
      <c r="G273" s="140"/>
      <c r="H273" s="140"/>
      <c r="I273" s="22"/>
      <c r="J273" s="55"/>
    </row>
    <row r="274" spans="2:10" x14ac:dyDescent="0.25">
      <c r="B274" s="21">
        <f t="shared" si="4"/>
        <v>266</v>
      </c>
      <c r="C274" s="339"/>
      <c r="D274" s="339"/>
      <c r="E274" s="141"/>
      <c r="F274" s="88"/>
      <c r="G274" s="140"/>
      <c r="H274" s="140"/>
      <c r="I274" s="22"/>
      <c r="J274" s="55"/>
    </row>
    <row r="275" spans="2:10" x14ac:dyDescent="0.25">
      <c r="B275" s="21">
        <f t="shared" si="4"/>
        <v>267</v>
      </c>
      <c r="C275" s="339"/>
      <c r="D275" s="339"/>
      <c r="E275" s="141"/>
      <c r="F275" s="88"/>
      <c r="G275" s="140"/>
      <c r="H275" s="140"/>
      <c r="I275" s="22"/>
      <c r="J275" s="55"/>
    </row>
    <row r="276" spans="2:10" x14ac:dyDescent="0.25">
      <c r="B276" s="21">
        <f t="shared" si="4"/>
        <v>268</v>
      </c>
      <c r="C276" s="339"/>
      <c r="D276" s="339"/>
      <c r="E276" s="141"/>
      <c r="F276" s="88"/>
      <c r="G276" s="140"/>
      <c r="H276" s="140"/>
      <c r="I276" s="22"/>
      <c r="J276" s="55"/>
    </row>
    <row r="277" spans="2:10" x14ac:dyDescent="0.25">
      <c r="B277" s="21">
        <f t="shared" si="4"/>
        <v>269</v>
      </c>
      <c r="C277" s="339"/>
      <c r="D277" s="339"/>
      <c r="E277" s="141"/>
      <c r="F277" s="88"/>
      <c r="G277" s="140"/>
      <c r="H277" s="140"/>
      <c r="I277" s="22"/>
      <c r="J277" s="55"/>
    </row>
    <row r="278" spans="2:10" x14ac:dyDescent="0.25">
      <c r="B278" s="21">
        <f t="shared" si="4"/>
        <v>270</v>
      </c>
      <c r="C278" s="339"/>
      <c r="D278" s="339"/>
      <c r="E278" s="141"/>
      <c r="F278" s="88"/>
      <c r="G278" s="140"/>
      <c r="H278" s="140"/>
      <c r="I278" s="22"/>
      <c r="J278" s="55"/>
    </row>
    <row r="279" spans="2:10" x14ac:dyDescent="0.25">
      <c r="B279" s="21">
        <f t="shared" si="4"/>
        <v>271</v>
      </c>
      <c r="C279" s="339"/>
      <c r="D279" s="339"/>
      <c r="E279" s="141"/>
      <c r="F279" s="88"/>
      <c r="G279" s="140"/>
      <c r="H279" s="140"/>
      <c r="I279" s="22"/>
      <c r="J279" s="55"/>
    </row>
    <row r="280" spans="2:10" x14ac:dyDescent="0.25">
      <c r="B280" s="21">
        <f t="shared" si="4"/>
        <v>272</v>
      </c>
      <c r="C280" s="339"/>
      <c r="D280" s="339"/>
      <c r="E280" s="141"/>
      <c r="F280" s="88"/>
      <c r="G280" s="140"/>
      <c r="H280" s="140"/>
      <c r="I280" s="22"/>
      <c r="J280" s="55"/>
    </row>
    <row r="281" spans="2:10" x14ac:dyDescent="0.25">
      <c r="B281" s="21">
        <f t="shared" si="4"/>
        <v>273</v>
      </c>
      <c r="C281" s="339"/>
      <c r="D281" s="339"/>
      <c r="E281" s="141"/>
      <c r="F281" s="88"/>
      <c r="G281" s="140"/>
      <c r="H281" s="140"/>
      <c r="I281" s="22"/>
      <c r="J281" s="55"/>
    </row>
    <row r="282" spans="2:10" x14ac:dyDescent="0.25">
      <c r="B282" s="21">
        <f t="shared" si="4"/>
        <v>274</v>
      </c>
      <c r="C282" s="339"/>
      <c r="D282" s="339"/>
      <c r="E282" s="141"/>
      <c r="F282" s="88"/>
      <c r="G282" s="140"/>
      <c r="H282" s="140"/>
      <c r="I282" s="22"/>
      <c r="J282" s="55"/>
    </row>
    <row r="283" spans="2:10" x14ac:dyDescent="0.25">
      <c r="B283" s="21">
        <f t="shared" si="4"/>
        <v>275</v>
      </c>
      <c r="C283" s="339"/>
      <c r="D283" s="339"/>
      <c r="E283" s="141"/>
      <c r="F283" s="88"/>
      <c r="G283" s="140"/>
      <c r="H283" s="140"/>
      <c r="I283" s="22"/>
      <c r="J283" s="55"/>
    </row>
    <row r="284" spans="2:10" x14ac:dyDescent="0.25">
      <c r="B284" s="21">
        <f t="shared" si="4"/>
        <v>276</v>
      </c>
      <c r="C284" s="339"/>
      <c r="D284" s="339"/>
      <c r="E284" s="141"/>
      <c r="F284" s="88"/>
      <c r="G284" s="140"/>
      <c r="H284" s="140"/>
      <c r="I284" s="22"/>
      <c r="J284" s="55"/>
    </row>
    <row r="285" spans="2:10" x14ac:dyDescent="0.25">
      <c r="B285" s="21">
        <f t="shared" si="4"/>
        <v>277</v>
      </c>
      <c r="C285" s="339"/>
      <c r="D285" s="339"/>
      <c r="E285" s="141"/>
      <c r="F285" s="88"/>
      <c r="G285" s="140"/>
      <c r="H285" s="140"/>
      <c r="I285" s="22"/>
      <c r="J285" s="55"/>
    </row>
    <row r="286" spans="2:10" x14ac:dyDescent="0.25">
      <c r="B286" s="21">
        <f t="shared" si="4"/>
        <v>278</v>
      </c>
      <c r="C286" s="339"/>
      <c r="D286" s="339"/>
      <c r="E286" s="141"/>
      <c r="F286" s="88"/>
      <c r="G286" s="140"/>
      <c r="H286" s="140"/>
      <c r="I286" s="22"/>
      <c r="J286" s="55"/>
    </row>
    <row r="287" spans="2:10" x14ac:dyDescent="0.25">
      <c r="B287" s="21">
        <f t="shared" si="4"/>
        <v>279</v>
      </c>
      <c r="C287" s="339"/>
      <c r="D287" s="339"/>
      <c r="E287" s="141"/>
      <c r="F287" s="88"/>
      <c r="G287" s="140"/>
      <c r="H287" s="140"/>
      <c r="I287" s="22"/>
      <c r="J287" s="55"/>
    </row>
    <row r="288" spans="2:10" x14ac:dyDescent="0.25">
      <c r="B288" s="21">
        <f t="shared" si="4"/>
        <v>280</v>
      </c>
      <c r="C288" s="339"/>
      <c r="D288" s="339"/>
      <c r="E288" s="141"/>
      <c r="F288" s="88"/>
      <c r="G288" s="140"/>
      <c r="H288" s="140"/>
      <c r="I288" s="22"/>
      <c r="J288" s="55"/>
    </row>
    <row r="289" spans="2:10" x14ac:dyDescent="0.25">
      <c r="B289" s="21">
        <f t="shared" si="4"/>
        <v>281</v>
      </c>
      <c r="C289" s="339"/>
      <c r="D289" s="339"/>
      <c r="E289" s="141"/>
      <c r="F289" s="88"/>
      <c r="G289" s="140"/>
      <c r="H289" s="140"/>
      <c r="I289" s="22"/>
      <c r="J289" s="55"/>
    </row>
    <row r="290" spans="2:10" x14ac:dyDescent="0.25">
      <c r="B290" s="21">
        <f t="shared" si="4"/>
        <v>282</v>
      </c>
      <c r="C290" s="339"/>
      <c r="D290" s="339"/>
      <c r="E290" s="141"/>
      <c r="F290" s="88"/>
      <c r="G290" s="140"/>
      <c r="H290" s="140"/>
      <c r="I290" s="22"/>
      <c r="J290" s="55"/>
    </row>
    <row r="291" spans="2:10" x14ac:dyDescent="0.25">
      <c r="B291" s="21">
        <f t="shared" si="4"/>
        <v>283</v>
      </c>
      <c r="C291" s="339"/>
      <c r="D291" s="339"/>
      <c r="E291" s="141"/>
      <c r="F291" s="88"/>
      <c r="G291" s="140"/>
      <c r="H291" s="140"/>
      <c r="I291" s="22"/>
      <c r="J291" s="55"/>
    </row>
    <row r="292" spans="2:10" x14ac:dyDescent="0.25">
      <c r="B292" s="21">
        <f t="shared" si="4"/>
        <v>284</v>
      </c>
      <c r="C292" s="339"/>
      <c r="D292" s="339"/>
      <c r="E292" s="141"/>
      <c r="F292" s="88"/>
      <c r="G292" s="140"/>
      <c r="H292" s="140"/>
      <c r="I292" s="22"/>
      <c r="J292" s="55"/>
    </row>
    <row r="293" spans="2:10" x14ac:dyDescent="0.25">
      <c r="B293" s="21">
        <f t="shared" si="4"/>
        <v>285</v>
      </c>
      <c r="C293" s="339"/>
      <c r="D293" s="339"/>
      <c r="E293" s="141"/>
      <c r="F293" s="88"/>
      <c r="G293" s="140"/>
      <c r="H293" s="140"/>
      <c r="I293" s="22"/>
      <c r="J293" s="55"/>
    </row>
    <row r="294" spans="2:10" x14ac:dyDescent="0.25">
      <c r="B294" s="21">
        <f t="shared" si="4"/>
        <v>286</v>
      </c>
      <c r="C294" s="339"/>
      <c r="D294" s="339"/>
      <c r="E294" s="141"/>
      <c r="F294" s="88"/>
      <c r="G294" s="140"/>
      <c r="H294" s="140"/>
      <c r="I294" s="22"/>
      <c r="J294" s="55"/>
    </row>
    <row r="295" spans="2:10" x14ac:dyDescent="0.25">
      <c r="B295" s="21">
        <f t="shared" si="4"/>
        <v>287</v>
      </c>
      <c r="C295" s="339"/>
      <c r="D295" s="339"/>
      <c r="E295" s="141"/>
      <c r="F295" s="88"/>
      <c r="G295" s="140"/>
      <c r="H295" s="140"/>
      <c r="I295" s="22"/>
      <c r="J295" s="55"/>
    </row>
    <row r="296" spans="2:10" x14ac:dyDescent="0.25">
      <c r="B296" s="21">
        <f t="shared" si="4"/>
        <v>288</v>
      </c>
      <c r="C296" s="339"/>
      <c r="D296" s="339"/>
      <c r="E296" s="141"/>
      <c r="F296" s="88"/>
      <c r="G296" s="140"/>
      <c r="H296" s="140"/>
      <c r="I296" s="22"/>
      <c r="J296" s="55"/>
    </row>
    <row r="297" spans="2:10" x14ac:dyDescent="0.25">
      <c r="B297" s="21">
        <f t="shared" si="4"/>
        <v>289</v>
      </c>
      <c r="C297" s="339"/>
      <c r="D297" s="339"/>
      <c r="E297" s="141"/>
      <c r="F297" s="88"/>
      <c r="G297" s="140"/>
      <c r="H297" s="140"/>
      <c r="I297" s="22"/>
      <c r="J297" s="55"/>
    </row>
    <row r="298" spans="2:10" x14ac:dyDescent="0.25">
      <c r="B298" s="21">
        <f t="shared" si="4"/>
        <v>290</v>
      </c>
      <c r="C298" s="339"/>
      <c r="D298" s="339"/>
      <c r="E298" s="141"/>
      <c r="F298" s="88"/>
      <c r="G298" s="140"/>
      <c r="H298" s="140"/>
      <c r="I298" s="22"/>
      <c r="J298" s="55"/>
    </row>
    <row r="299" spans="2:10" x14ac:dyDescent="0.25">
      <c r="B299" s="21">
        <f t="shared" si="4"/>
        <v>291</v>
      </c>
      <c r="C299" s="339"/>
      <c r="D299" s="339"/>
      <c r="E299" s="141"/>
      <c r="F299" s="88"/>
      <c r="G299" s="140"/>
      <c r="H299" s="140"/>
      <c r="I299" s="22"/>
      <c r="J299" s="55"/>
    </row>
    <row r="300" spans="2:10" x14ac:dyDescent="0.25">
      <c r="B300" s="21">
        <f t="shared" si="4"/>
        <v>292</v>
      </c>
      <c r="C300" s="339"/>
      <c r="D300" s="339"/>
      <c r="E300" s="141"/>
      <c r="F300" s="88"/>
      <c r="G300" s="140"/>
      <c r="H300" s="140"/>
      <c r="I300" s="22"/>
      <c r="J300" s="55"/>
    </row>
    <row r="301" spans="2:10" x14ac:dyDescent="0.25">
      <c r="B301" s="21">
        <f t="shared" si="4"/>
        <v>293</v>
      </c>
      <c r="C301" s="339"/>
      <c r="D301" s="339"/>
      <c r="E301" s="141"/>
      <c r="F301" s="88"/>
      <c r="G301" s="140"/>
      <c r="H301" s="140"/>
      <c r="I301" s="22"/>
      <c r="J301" s="55"/>
    </row>
    <row r="302" spans="2:10" x14ac:dyDescent="0.25">
      <c r="B302" s="21">
        <f t="shared" si="4"/>
        <v>294</v>
      </c>
      <c r="C302" s="339"/>
      <c r="D302" s="339"/>
      <c r="E302" s="141"/>
      <c r="F302" s="88"/>
      <c r="G302" s="140"/>
      <c r="H302" s="140"/>
      <c r="I302" s="22"/>
      <c r="J302" s="55"/>
    </row>
    <row r="303" spans="2:10" x14ac:dyDescent="0.25">
      <c r="B303" s="21">
        <f t="shared" si="4"/>
        <v>295</v>
      </c>
      <c r="C303" s="339"/>
      <c r="D303" s="339"/>
      <c r="E303" s="141"/>
      <c r="F303" s="88"/>
      <c r="G303" s="140"/>
      <c r="H303" s="140"/>
      <c r="I303" s="22"/>
      <c r="J303" s="55"/>
    </row>
    <row r="304" spans="2:10" x14ac:dyDescent="0.25">
      <c r="B304" s="21">
        <f t="shared" si="4"/>
        <v>296</v>
      </c>
      <c r="C304" s="339"/>
      <c r="D304" s="339"/>
      <c r="E304" s="141"/>
      <c r="F304" s="88"/>
      <c r="G304" s="140"/>
      <c r="H304" s="140"/>
      <c r="I304" s="22"/>
      <c r="J304" s="55"/>
    </row>
    <row r="305" spans="2:10" x14ac:dyDescent="0.25">
      <c r="B305" s="21">
        <f t="shared" si="4"/>
        <v>297</v>
      </c>
      <c r="C305" s="339"/>
      <c r="D305" s="339"/>
      <c r="E305" s="141"/>
      <c r="F305" s="88"/>
      <c r="G305" s="140"/>
      <c r="H305" s="140"/>
      <c r="I305" s="22"/>
      <c r="J305" s="55"/>
    </row>
    <row r="306" spans="2:10" x14ac:dyDescent="0.25">
      <c r="B306" s="21">
        <f t="shared" si="4"/>
        <v>298</v>
      </c>
      <c r="C306" s="339"/>
      <c r="D306" s="339"/>
      <c r="E306" s="141"/>
      <c r="F306" s="88"/>
      <c r="G306" s="140"/>
      <c r="H306" s="140"/>
      <c r="I306" s="22"/>
      <c r="J306" s="55"/>
    </row>
    <row r="307" spans="2:10" x14ac:dyDescent="0.25">
      <c r="B307" s="21">
        <f t="shared" si="4"/>
        <v>299</v>
      </c>
      <c r="C307" s="339"/>
      <c r="D307" s="339"/>
      <c r="E307" s="141"/>
      <c r="F307" s="88"/>
      <c r="G307" s="140"/>
      <c r="H307" s="140"/>
      <c r="I307" s="22"/>
      <c r="J307" s="55"/>
    </row>
    <row r="308" spans="2:10" x14ac:dyDescent="0.25">
      <c r="B308" s="21">
        <f t="shared" si="4"/>
        <v>300</v>
      </c>
      <c r="C308" s="339"/>
      <c r="D308" s="339"/>
      <c r="E308" s="141"/>
      <c r="F308" s="88"/>
      <c r="G308" s="140"/>
      <c r="H308" s="140"/>
      <c r="I308" s="22"/>
      <c r="J308" s="55"/>
    </row>
    <row r="309" spans="2:10" x14ac:dyDescent="0.25">
      <c r="B309" s="21">
        <f t="shared" si="4"/>
        <v>301</v>
      </c>
      <c r="C309" s="339"/>
      <c r="D309" s="339"/>
      <c r="E309" s="141"/>
      <c r="F309" s="88"/>
      <c r="G309" s="140"/>
      <c r="H309" s="140"/>
      <c r="I309" s="22"/>
      <c r="J309" s="55"/>
    </row>
    <row r="310" spans="2:10" x14ac:dyDescent="0.25">
      <c r="B310" s="21">
        <f t="shared" si="4"/>
        <v>302</v>
      </c>
      <c r="C310" s="339"/>
      <c r="D310" s="339"/>
      <c r="E310" s="141"/>
      <c r="F310" s="88"/>
      <c r="G310" s="140"/>
      <c r="H310" s="140"/>
      <c r="I310" s="22"/>
      <c r="J310" s="55"/>
    </row>
    <row r="311" spans="2:10" x14ac:dyDescent="0.25">
      <c r="B311" s="21">
        <f t="shared" si="4"/>
        <v>303</v>
      </c>
      <c r="C311" s="339"/>
      <c r="D311" s="339"/>
      <c r="E311" s="141"/>
      <c r="F311" s="88"/>
      <c r="G311" s="140"/>
      <c r="H311" s="140"/>
      <c r="I311" s="22"/>
      <c r="J311" s="55"/>
    </row>
    <row r="312" spans="2:10" x14ac:dyDescent="0.25">
      <c r="B312" s="21">
        <f t="shared" si="4"/>
        <v>304</v>
      </c>
      <c r="C312" s="339"/>
      <c r="D312" s="339"/>
      <c r="E312" s="141"/>
      <c r="F312" s="88"/>
      <c r="G312" s="140"/>
      <c r="H312" s="140"/>
      <c r="I312" s="22"/>
      <c r="J312" s="55"/>
    </row>
    <row r="313" spans="2:10" x14ac:dyDescent="0.25">
      <c r="B313" s="21">
        <f t="shared" si="4"/>
        <v>305</v>
      </c>
      <c r="C313" s="339"/>
      <c r="D313" s="339"/>
      <c r="E313" s="141"/>
      <c r="F313" s="88"/>
      <c r="G313" s="140"/>
      <c r="H313" s="140"/>
      <c r="I313" s="22"/>
      <c r="J313" s="55"/>
    </row>
    <row r="314" spans="2:10" x14ac:dyDescent="0.25">
      <c r="B314" s="21">
        <f t="shared" si="4"/>
        <v>306</v>
      </c>
      <c r="C314" s="339"/>
      <c r="D314" s="339"/>
      <c r="E314" s="141"/>
      <c r="F314" s="88"/>
      <c r="G314" s="140"/>
      <c r="H314" s="140"/>
      <c r="I314" s="22"/>
      <c r="J314" s="55"/>
    </row>
    <row r="315" spans="2:10" x14ac:dyDescent="0.25">
      <c r="B315" s="21">
        <f t="shared" si="4"/>
        <v>307</v>
      </c>
      <c r="C315" s="339"/>
      <c r="D315" s="339"/>
      <c r="E315" s="141"/>
      <c r="F315" s="88"/>
      <c r="G315" s="140"/>
      <c r="H315" s="140"/>
      <c r="I315" s="22"/>
      <c r="J315" s="55"/>
    </row>
    <row r="316" spans="2:10" x14ac:dyDescent="0.25">
      <c r="B316" s="21">
        <f t="shared" si="4"/>
        <v>308</v>
      </c>
      <c r="C316" s="339"/>
      <c r="D316" s="339"/>
      <c r="E316" s="141"/>
      <c r="F316" s="88"/>
      <c r="G316" s="140"/>
      <c r="H316" s="140"/>
      <c r="I316" s="22"/>
      <c r="J316" s="55"/>
    </row>
    <row r="317" spans="2:10" x14ac:dyDescent="0.25">
      <c r="B317" s="21">
        <f t="shared" si="4"/>
        <v>309</v>
      </c>
      <c r="C317" s="339"/>
      <c r="D317" s="339"/>
      <c r="E317" s="141"/>
      <c r="F317" s="88"/>
      <c r="G317" s="140"/>
      <c r="H317" s="140"/>
      <c r="I317" s="22"/>
      <c r="J317" s="55"/>
    </row>
    <row r="318" spans="2:10" x14ac:dyDescent="0.25">
      <c r="B318" s="21">
        <f t="shared" si="4"/>
        <v>310</v>
      </c>
      <c r="C318" s="339"/>
      <c r="D318" s="339"/>
      <c r="E318" s="141"/>
      <c r="F318" s="88"/>
      <c r="G318" s="140"/>
      <c r="H318" s="140"/>
      <c r="I318" s="22"/>
      <c r="J318" s="55"/>
    </row>
    <row r="319" spans="2:10" x14ac:dyDescent="0.25">
      <c r="B319" s="21">
        <f t="shared" si="4"/>
        <v>311</v>
      </c>
      <c r="C319" s="339"/>
      <c r="D319" s="339"/>
      <c r="E319" s="141"/>
      <c r="F319" s="88"/>
      <c r="G319" s="140"/>
      <c r="H319" s="140"/>
      <c r="I319" s="22"/>
      <c r="J319" s="55"/>
    </row>
    <row r="320" spans="2:10" x14ac:dyDescent="0.25">
      <c r="B320" s="21">
        <f t="shared" si="4"/>
        <v>312</v>
      </c>
      <c r="C320" s="339"/>
      <c r="D320" s="339"/>
      <c r="E320" s="141"/>
      <c r="F320" s="88"/>
      <c r="G320" s="140"/>
      <c r="H320" s="140"/>
      <c r="I320" s="22"/>
      <c r="J320" s="55"/>
    </row>
    <row r="321" spans="2:10" x14ac:dyDescent="0.25">
      <c r="B321" s="21">
        <f t="shared" si="4"/>
        <v>313</v>
      </c>
      <c r="C321" s="339"/>
      <c r="D321" s="339"/>
      <c r="E321" s="141"/>
      <c r="F321" s="88"/>
      <c r="G321" s="140"/>
      <c r="H321" s="140"/>
      <c r="I321" s="22"/>
      <c r="J321" s="55"/>
    </row>
    <row r="322" spans="2:10" x14ac:dyDescent="0.25">
      <c r="B322" s="21">
        <f t="shared" si="4"/>
        <v>314</v>
      </c>
      <c r="C322" s="339"/>
      <c r="D322" s="339"/>
      <c r="E322" s="141"/>
      <c r="F322" s="88"/>
      <c r="G322" s="140"/>
      <c r="H322" s="140"/>
      <c r="I322" s="22"/>
      <c r="J322" s="55"/>
    </row>
    <row r="323" spans="2:10" x14ac:dyDescent="0.25">
      <c r="B323" s="21">
        <f t="shared" si="4"/>
        <v>315</v>
      </c>
      <c r="C323" s="339"/>
      <c r="D323" s="339"/>
      <c r="E323" s="141"/>
      <c r="F323" s="88"/>
      <c r="G323" s="140"/>
      <c r="H323" s="140"/>
      <c r="I323" s="22"/>
      <c r="J323" s="55"/>
    </row>
    <row r="324" spans="2:10" x14ac:dyDescent="0.25">
      <c r="B324" s="21">
        <f t="shared" si="4"/>
        <v>316</v>
      </c>
      <c r="C324" s="339"/>
      <c r="D324" s="339"/>
      <c r="E324" s="141"/>
      <c r="F324" s="88"/>
      <c r="G324" s="140"/>
      <c r="H324" s="140"/>
      <c r="I324" s="22"/>
      <c r="J324" s="55"/>
    </row>
    <row r="325" spans="2:10" x14ac:dyDescent="0.25">
      <c r="B325" s="21">
        <f t="shared" si="4"/>
        <v>317</v>
      </c>
      <c r="C325" s="339"/>
      <c r="D325" s="339"/>
      <c r="E325" s="141"/>
      <c r="F325" s="88"/>
      <c r="G325" s="140"/>
      <c r="H325" s="140"/>
      <c r="I325" s="22"/>
      <c r="J325" s="55"/>
    </row>
    <row r="326" spans="2:10" x14ac:dyDescent="0.25">
      <c r="B326" s="21">
        <f t="shared" si="4"/>
        <v>318</v>
      </c>
      <c r="C326" s="339"/>
      <c r="D326" s="339"/>
      <c r="E326" s="141"/>
      <c r="F326" s="88"/>
      <c r="G326" s="140"/>
      <c r="H326" s="140"/>
      <c r="I326" s="22"/>
      <c r="J326" s="55"/>
    </row>
    <row r="327" spans="2:10" x14ac:dyDescent="0.25">
      <c r="B327" s="21">
        <f t="shared" si="4"/>
        <v>319</v>
      </c>
      <c r="C327" s="339"/>
      <c r="D327" s="339"/>
      <c r="E327" s="141"/>
      <c r="F327" s="88"/>
      <c r="G327" s="140"/>
      <c r="H327" s="140"/>
      <c r="I327" s="22"/>
      <c r="J327" s="55"/>
    </row>
    <row r="328" spans="2:10" x14ac:dyDescent="0.25">
      <c r="B328" s="21">
        <f t="shared" si="4"/>
        <v>320</v>
      </c>
      <c r="C328" s="339"/>
      <c r="D328" s="339"/>
      <c r="E328" s="141"/>
      <c r="F328" s="88"/>
      <c r="G328" s="140"/>
      <c r="H328" s="140"/>
      <c r="I328" s="22"/>
      <c r="J328" s="55"/>
    </row>
    <row r="329" spans="2:10" x14ac:dyDescent="0.25">
      <c r="B329" s="21">
        <f t="shared" si="4"/>
        <v>321</v>
      </c>
      <c r="C329" s="339"/>
      <c r="D329" s="339"/>
      <c r="E329" s="141"/>
      <c r="F329" s="88"/>
      <c r="G329" s="140"/>
      <c r="H329" s="140"/>
      <c r="I329" s="22"/>
      <c r="J329" s="55"/>
    </row>
    <row r="330" spans="2:10" x14ac:dyDescent="0.25">
      <c r="B330" s="21">
        <f t="shared" ref="B330:B393" si="5">ROW()-ROW($B$8)</f>
        <v>322</v>
      </c>
      <c r="C330" s="339"/>
      <c r="D330" s="339"/>
      <c r="E330" s="141"/>
      <c r="F330" s="88"/>
      <c r="G330" s="140"/>
      <c r="H330" s="140"/>
      <c r="I330" s="22"/>
      <c r="J330" s="55"/>
    </row>
    <row r="331" spans="2:10" x14ac:dyDescent="0.25">
      <c r="B331" s="21">
        <f t="shared" si="5"/>
        <v>323</v>
      </c>
      <c r="C331" s="339"/>
      <c r="D331" s="339"/>
      <c r="E331" s="141"/>
      <c r="F331" s="88"/>
      <c r="G331" s="140"/>
      <c r="H331" s="140"/>
      <c r="I331" s="22"/>
      <c r="J331" s="55"/>
    </row>
    <row r="332" spans="2:10" x14ac:dyDescent="0.25">
      <c r="B332" s="21">
        <f t="shared" si="5"/>
        <v>324</v>
      </c>
      <c r="C332" s="339"/>
      <c r="D332" s="339"/>
      <c r="E332" s="141"/>
      <c r="F332" s="88"/>
      <c r="G332" s="140"/>
      <c r="H332" s="140"/>
      <c r="I332" s="22"/>
      <c r="J332" s="55"/>
    </row>
    <row r="333" spans="2:10" x14ac:dyDescent="0.25">
      <c r="B333" s="21">
        <f t="shared" si="5"/>
        <v>325</v>
      </c>
      <c r="C333" s="339"/>
      <c r="D333" s="339"/>
      <c r="E333" s="141"/>
      <c r="F333" s="88"/>
      <c r="G333" s="140"/>
      <c r="H333" s="140"/>
      <c r="I333" s="22"/>
      <c r="J333" s="55"/>
    </row>
    <row r="334" spans="2:10" x14ac:dyDescent="0.25">
      <c r="B334" s="21">
        <f t="shared" si="5"/>
        <v>326</v>
      </c>
      <c r="C334" s="339"/>
      <c r="D334" s="339"/>
      <c r="E334" s="141"/>
      <c r="F334" s="88"/>
      <c r="G334" s="140"/>
      <c r="H334" s="140"/>
      <c r="I334" s="22"/>
      <c r="J334" s="55"/>
    </row>
    <row r="335" spans="2:10" x14ac:dyDescent="0.25">
      <c r="B335" s="21">
        <f t="shared" si="5"/>
        <v>327</v>
      </c>
      <c r="C335" s="339"/>
      <c r="D335" s="339"/>
      <c r="E335" s="141"/>
      <c r="F335" s="88"/>
      <c r="G335" s="140"/>
      <c r="H335" s="140"/>
      <c r="I335" s="22"/>
      <c r="J335" s="55"/>
    </row>
    <row r="336" spans="2:10" x14ac:dyDescent="0.25">
      <c r="B336" s="21">
        <f t="shared" si="5"/>
        <v>328</v>
      </c>
      <c r="C336" s="339"/>
      <c r="D336" s="339"/>
      <c r="E336" s="141"/>
      <c r="F336" s="88"/>
      <c r="G336" s="140"/>
      <c r="H336" s="140"/>
      <c r="I336" s="22"/>
      <c r="J336" s="55"/>
    </row>
    <row r="337" spans="2:10" x14ac:dyDescent="0.25">
      <c r="B337" s="21">
        <f t="shared" si="5"/>
        <v>329</v>
      </c>
      <c r="C337" s="339"/>
      <c r="D337" s="339"/>
      <c r="E337" s="141"/>
      <c r="F337" s="88"/>
      <c r="G337" s="140"/>
      <c r="H337" s="140"/>
      <c r="I337" s="22"/>
      <c r="J337" s="55"/>
    </row>
    <row r="338" spans="2:10" x14ac:dyDescent="0.25">
      <c r="B338" s="21">
        <f t="shared" si="5"/>
        <v>330</v>
      </c>
      <c r="C338" s="339"/>
      <c r="D338" s="339"/>
      <c r="E338" s="141"/>
      <c r="F338" s="88"/>
      <c r="G338" s="140"/>
      <c r="H338" s="140"/>
      <c r="I338" s="22"/>
      <c r="J338" s="55"/>
    </row>
    <row r="339" spans="2:10" x14ac:dyDescent="0.25">
      <c r="B339" s="21">
        <f t="shared" si="5"/>
        <v>331</v>
      </c>
      <c r="C339" s="339"/>
      <c r="D339" s="339"/>
      <c r="E339" s="141"/>
      <c r="F339" s="88"/>
      <c r="G339" s="140"/>
      <c r="H339" s="140"/>
      <c r="I339" s="22"/>
      <c r="J339" s="55"/>
    </row>
    <row r="340" spans="2:10" x14ac:dyDescent="0.25">
      <c r="B340" s="21">
        <f t="shared" si="5"/>
        <v>332</v>
      </c>
      <c r="C340" s="339"/>
      <c r="D340" s="339"/>
      <c r="E340" s="141"/>
      <c r="F340" s="88"/>
      <c r="G340" s="140"/>
      <c r="H340" s="140"/>
      <c r="I340" s="22"/>
      <c r="J340" s="55"/>
    </row>
    <row r="341" spans="2:10" x14ac:dyDescent="0.25">
      <c r="B341" s="21">
        <f t="shared" si="5"/>
        <v>333</v>
      </c>
      <c r="C341" s="339"/>
      <c r="D341" s="339"/>
      <c r="E341" s="141"/>
      <c r="F341" s="88"/>
      <c r="G341" s="140"/>
      <c r="H341" s="140"/>
      <c r="I341" s="22"/>
      <c r="J341" s="55"/>
    </row>
    <row r="342" spans="2:10" x14ac:dyDescent="0.25">
      <c r="B342" s="21">
        <f t="shared" si="5"/>
        <v>334</v>
      </c>
      <c r="C342" s="339"/>
      <c r="D342" s="339"/>
      <c r="E342" s="141"/>
      <c r="F342" s="88"/>
      <c r="G342" s="140"/>
      <c r="H342" s="140"/>
      <c r="I342" s="22"/>
      <c r="J342" s="55"/>
    </row>
    <row r="343" spans="2:10" x14ac:dyDescent="0.25">
      <c r="B343" s="21">
        <f t="shared" si="5"/>
        <v>335</v>
      </c>
      <c r="C343" s="339"/>
      <c r="D343" s="339"/>
      <c r="E343" s="141"/>
      <c r="F343" s="88"/>
      <c r="G343" s="140"/>
      <c r="H343" s="140"/>
      <c r="I343" s="22"/>
      <c r="J343" s="55"/>
    </row>
    <row r="344" spans="2:10" x14ac:dyDescent="0.25">
      <c r="B344" s="21">
        <f t="shared" si="5"/>
        <v>336</v>
      </c>
      <c r="C344" s="339"/>
      <c r="D344" s="339"/>
      <c r="E344" s="141"/>
      <c r="F344" s="88"/>
      <c r="G344" s="140"/>
      <c r="H344" s="140"/>
      <c r="I344" s="22"/>
      <c r="J344" s="55"/>
    </row>
    <row r="345" spans="2:10" x14ac:dyDescent="0.25">
      <c r="B345" s="21">
        <f t="shared" si="5"/>
        <v>337</v>
      </c>
      <c r="C345" s="339"/>
      <c r="D345" s="339"/>
      <c r="E345" s="141"/>
      <c r="F345" s="88"/>
      <c r="G345" s="140"/>
      <c r="H345" s="140"/>
      <c r="I345" s="22"/>
      <c r="J345" s="55"/>
    </row>
    <row r="346" spans="2:10" x14ac:dyDescent="0.25">
      <c r="B346" s="21">
        <f t="shared" si="5"/>
        <v>338</v>
      </c>
      <c r="C346" s="339"/>
      <c r="D346" s="339"/>
      <c r="E346" s="141"/>
      <c r="F346" s="88"/>
      <c r="G346" s="140"/>
      <c r="H346" s="140"/>
      <c r="I346" s="22"/>
      <c r="J346" s="55"/>
    </row>
    <row r="347" spans="2:10" x14ac:dyDescent="0.25">
      <c r="B347" s="21">
        <f t="shared" si="5"/>
        <v>339</v>
      </c>
      <c r="C347" s="339"/>
      <c r="D347" s="339"/>
      <c r="E347" s="141"/>
      <c r="F347" s="88"/>
      <c r="G347" s="140"/>
      <c r="H347" s="140"/>
      <c r="I347" s="22"/>
      <c r="J347" s="55"/>
    </row>
    <row r="348" spans="2:10" x14ac:dyDescent="0.25">
      <c r="B348" s="21">
        <f t="shared" si="5"/>
        <v>340</v>
      </c>
      <c r="C348" s="339"/>
      <c r="D348" s="339"/>
      <c r="E348" s="141"/>
      <c r="F348" s="88"/>
      <c r="G348" s="140"/>
      <c r="H348" s="140"/>
      <c r="I348" s="22"/>
      <c r="J348" s="55"/>
    </row>
    <row r="349" spans="2:10" x14ac:dyDescent="0.25">
      <c r="B349" s="21">
        <f t="shared" si="5"/>
        <v>341</v>
      </c>
      <c r="C349" s="339"/>
      <c r="D349" s="339"/>
      <c r="E349" s="141"/>
      <c r="F349" s="88"/>
      <c r="G349" s="140"/>
      <c r="H349" s="140"/>
      <c r="I349" s="22"/>
      <c r="J349" s="55"/>
    </row>
    <row r="350" spans="2:10" x14ac:dyDescent="0.25">
      <c r="B350" s="21">
        <f t="shared" si="5"/>
        <v>342</v>
      </c>
      <c r="C350" s="339"/>
      <c r="D350" s="339"/>
      <c r="E350" s="141"/>
      <c r="F350" s="88"/>
      <c r="G350" s="140"/>
      <c r="H350" s="140"/>
      <c r="I350" s="22"/>
      <c r="J350" s="55"/>
    </row>
    <row r="351" spans="2:10" x14ac:dyDescent="0.25">
      <c r="B351" s="21">
        <f t="shared" si="5"/>
        <v>343</v>
      </c>
      <c r="C351" s="339"/>
      <c r="D351" s="339"/>
      <c r="E351" s="141"/>
      <c r="F351" s="88"/>
      <c r="G351" s="140"/>
      <c r="H351" s="140"/>
      <c r="I351" s="22"/>
      <c r="J351" s="55"/>
    </row>
    <row r="352" spans="2:10" x14ac:dyDescent="0.25">
      <c r="B352" s="21">
        <f t="shared" si="5"/>
        <v>344</v>
      </c>
      <c r="C352" s="339"/>
      <c r="D352" s="339"/>
      <c r="E352" s="141"/>
      <c r="F352" s="88"/>
      <c r="G352" s="140"/>
      <c r="H352" s="140"/>
      <c r="I352" s="22"/>
      <c r="J352" s="55"/>
    </row>
    <row r="353" spans="2:10" x14ac:dyDescent="0.25">
      <c r="B353" s="21">
        <f t="shared" si="5"/>
        <v>345</v>
      </c>
      <c r="C353" s="339"/>
      <c r="D353" s="339"/>
      <c r="E353" s="141"/>
      <c r="F353" s="88"/>
      <c r="G353" s="140"/>
      <c r="H353" s="140"/>
      <c r="I353" s="22"/>
      <c r="J353" s="55"/>
    </row>
    <row r="354" spans="2:10" x14ac:dyDescent="0.25">
      <c r="B354" s="21">
        <f t="shared" si="5"/>
        <v>346</v>
      </c>
      <c r="C354" s="339"/>
      <c r="D354" s="339"/>
      <c r="E354" s="141"/>
      <c r="F354" s="88"/>
      <c r="G354" s="140"/>
      <c r="H354" s="140"/>
      <c r="I354" s="22"/>
      <c r="J354" s="55"/>
    </row>
    <row r="355" spans="2:10" x14ac:dyDescent="0.25">
      <c r="B355" s="21">
        <f t="shared" si="5"/>
        <v>347</v>
      </c>
      <c r="C355" s="339"/>
      <c r="D355" s="339"/>
      <c r="E355" s="141"/>
      <c r="F355" s="88"/>
      <c r="G355" s="140"/>
      <c r="H355" s="140"/>
      <c r="I355" s="22"/>
      <c r="J355" s="55"/>
    </row>
    <row r="356" spans="2:10" x14ac:dyDescent="0.25">
      <c r="B356" s="21">
        <f t="shared" si="5"/>
        <v>348</v>
      </c>
      <c r="C356" s="339"/>
      <c r="D356" s="339"/>
      <c r="E356" s="141"/>
      <c r="F356" s="88"/>
      <c r="G356" s="140"/>
      <c r="H356" s="140"/>
      <c r="I356" s="22"/>
      <c r="J356" s="55"/>
    </row>
    <row r="357" spans="2:10" x14ac:dyDescent="0.25">
      <c r="B357" s="21">
        <f t="shared" si="5"/>
        <v>349</v>
      </c>
      <c r="C357" s="339"/>
      <c r="D357" s="339"/>
      <c r="E357" s="141"/>
      <c r="F357" s="88"/>
      <c r="G357" s="140"/>
      <c r="H357" s="140"/>
      <c r="I357" s="22"/>
      <c r="J357" s="55"/>
    </row>
    <row r="358" spans="2:10" x14ac:dyDescent="0.25">
      <c r="B358" s="21">
        <f t="shared" si="5"/>
        <v>350</v>
      </c>
      <c r="C358" s="339"/>
      <c r="D358" s="339"/>
      <c r="E358" s="141"/>
      <c r="F358" s="88"/>
      <c r="G358" s="140"/>
      <c r="H358" s="140"/>
      <c r="I358" s="22"/>
      <c r="J358" s="55"/>
    </row>
    <row r="359" spans="2:10" x14ac:dyDescent="0.25">
      <c r="B359" s="21">
        <f t="shared" si="5"/>
        <v>351</v>
      </c>
      <c r="C359" s="339"/>
      <c r="D359" s="339"/>
      <c r="E359" s="141"/>
      <c r="F359" s="88"/>
      <c r="G359" s="140"/>
      <c r="H359" s="140"/>
      <c r="I359" s="22"/>
      <c r="J359" s="55"/>
    </row>
    <row r="360" spans="2:10" x14ac:dyDescent="0.25">
      <c r="B360" s="21">
        <f t="shared" si="5"/>
        <v>352</v>
      </c>
      <c r="C360" s="339"/>
      <c r="D360" s="339"/>
      <c r="E360" s="141"/>
      <c r="F360" s="88"/>
      <c r="G360" s="140"/>
      <c r="H360" s="140"/>
      <c r="I360" s="22"/>
      <c r="J360" s="55"/>
    </row>
    <row r="361" spans="2:10" x14ac:dyDescent="0.25">
      <c r="B361" s="21">
        <f t="shared" si="5"/>
        <v>353</v>
      </c>
      <c r="C361" s="339"/>
      <c r="D361" s="339"/>
      <c r="E361" s="141"/>
      <c r="F361" s="88"/>
      <c r="G361" s="140"/>
      <c r="H361" s="140"/>
      <c r="I361" s="22"/>
      <c r="J361" s="55"/>
    </row>
    <row r="362" spans="2:10" x14ac:dyDescent="0.25">
      <c r="B362" s="21">
        <f t="shared" si="5"/>
        <v>354</v>
      </c>
      <c r="C362" s="339"/>
      <c r="D362" s="339"/>
      <c r="E362" s="141"/>
      <c r="F362" s="88"/>
      <c r="G362" s="140"/>
      <c r="H362" s="140"/>
      <c r="I362" s="22"/>
      <c r="J362" s="55"/>
    </row>
    <row r="363" spans="2:10" x14ac:dyDescent="0.25">
      <c r="B363" s="21">
        <f t="shared" si="5"/>
        <v>355</v>
      </c>
      <c r="C363" s="339"/>
      <c r="D363" s="339"/>
      <c r="E363" s="141"/>
      <c r="F363" s="88"/>
      <c r="G363" s="140"/>
      <c r="H363" s="140"/>
      <c r="I363" s="22"/>
      <c r="J363" s="55"/>
    </row>
    <row r="364" spans="2:10" x14ac:dyDescent="0.25">
      <c r="B364" s="21">
        <f t="shared" si="5"/>
        <v>356</v>
      </c>
      <c r="C364" s="339"/>
      <c r="D364" s="339"/>
      <c r="E364" s="141"/>
      <c r="F364" s="88"/>
      <c r="G364" s="140"/>
      <c r="H364" s="140"/>
      <c r="I364" s="22"/>
      <c r="J364" s="55"/>
    </row>
    <row r="365" spans="2:10" x14ac:dyDescent="0.25">
      <c r="B365" s="21">
        <f t="shared" si="5"/>
        <v>357</v>
      </c>
      <c r="C365" s="339"/>
      <c r="D365" s="339"/>
      <c r="E365" s="141"/>
      <c r="F365" s="88"/>
      <c r="G365" s="140"/>
      <c r="H365" s="140"/>
      <c r="I365" s="22"/>
      <c r="J365" s="55"/>
    </row>
    <row r="366" spans="2:10" x14ac:dyDescent="0.25">
      <c r="B366" s="21">
        <f t="shared" si="5"/>
        <v>358</v>
      </c>
      <c r="C366" s="339"/>
      <c r="D366" s="339"/>
      <c r="E366" s="141"/>
      <c r="F366" s="88"/>
      <c r="G366" s="140"/>
      <c r="H366" s="140"/>
      <c r="I366" s="22"/>
      <c r="J366" s="55"/>
    </row>
    <row r="367" spans="2:10" x14ac:dyDescent="0.25">
      <c r="B367" s="21">
        <f t="shared" si="5"/>
        <v>359</v>
      </c>
      <c r="C367" s="339"/>
      <c r="D367" s="339"/>
      <c r="E367" s="141"/>
      <c r="F367" s="88"/>
      <c r="G367" s="140"/>
      <c r="H367" s="140"/>
      <c r="I367" s="22"/>
      <c r="J367" s="55"/>
    </row>
    <row r="368" spans="2:10" x14ac:dyDescent="0.25">
      <c r="B368" s="21">
        <f t="shared" si="5"/>
        <v>360</v>
      </c>
      <c r="C368" s="339"/>
      <c r="D368" s="339"/>
      <c r="E368" s="141"/>
      <c r="F368" s="88"/>
      <c r="G368" s="140"/>
      <c r="H368" s="140"/>
      <c r="I368" s="22"/>
      <c r="J368" s="55"/>
    </row>
    <row r="369" spans="2:10" x14ac:dyDescent="0.25">
      <c r="B369" s="21">
        <f t="shared" si="5"/>
        <v>361</v>
      </c>
      <c r="C369" s="339"/>
      <c r="D369" s="339"/>
      <c r="E369" s="141"/>
      <c r="F369" s="88"/>
      <c r="G369" s="140"/>
      <c r="H369" s="140"/>
      <c r="I369" s="22"/>
      <c r="J369" s="55"/>
    </row>
    <row r="370" spans="2:10" x14ac:dyDescent="0.25">
      <c r="B370" s="21">
        <f t="shared" si="5"/>
        <v>362</v>
      </c>
      <c r="C370" s="339"/>
      <c r="D370" s="339"/>
      <c r="E370" s="141"/>
      <c r="F370" s="88"/>
      <c r="G370" s="140"/>
      <c r="H370" s="140"/>
      <c r="I370" s="22"/>
      <c r="J370" s="55"/>
    </row>
    <row r="371" spans="2:10" x14ac:dyDescent="0.25">
      <c r="B371" s="21">
        <f t="shared" si="5"/>
        <v>363</v>
      </c>
      <c r="C371" s="339"/>
      <c r="D371" s="339"/>
      <c r="E371" s="141"/>
      <c r="F371" s="88"/>
      <c r="G371" s="140"/>
      <c r="H371" s="140"/>
      <c r="I371" s="22"/>
      <c r="J371" s="55"/>
    </row>
    <row r="372" spans="2:10" x14ac:dyDescent="0.25">
      <c r="B372" s="21">
        <f t="shared" si="5"/>
        <v>364</v>
      </c>
      <c r="C372" s="339"/>
      <c r="D372" s="339"/>
      <c r="E372" s="141"/>
      <c r="F372" s="88"/>
      <c r="G372" s="140"/>
      <c r="H372" s="140"/>
      <c r="I372" s="22"/>
      <c r="J372" s="55"/>
    </row>
    <row r="373" spans="2:10" x14ac:dyDescent="0.25">
      <c r="B373" s="21">
        <f t="shared" si="5"/>
        <v>365</v>
      </c>
      <c r="C373" s="339"/>
      <c r="D373" s="339"/>
      <c r="E373" s="141"/>
      <c r="F373" s="88"/>
      <c r="G373" s="140"/>
      <c r="H373" s="140"/>
      <c r="I373" s="22"/>
      <c r="J373" s="55"/>
    </row>
    <row r="374" spans="2:10" x14ac:dyDescent="0.25">
      <c r="B374" s="21">
        <f t="shared" si="5"/>
        <v>366</v>
      </c>
      <c r="C374" s="339"/>
      <c r="D374" s="339"/>
      <c r="E374" s="141"/>
      <c r="F374" s="88"/>
      <c r="G374" s="140"/>
      <c r="H374" s="140"/>
      <c r="I374" s="22"/>
      <c r="J374" s="55"/>
    </row>
    <row r="375" spans="2:10" x14ac:dyDescent="0.25">
      <c r="B375" s="21">
        <f t="shared" si="5"/>
        <v>367</v>
      </c>
      <c r="C375" s="339"/>
      <c r="D375" s="339"/>
      <c r="E375" s="141"/>
      <c r="F375" s="88"/>
      <c r="G375" s="140"/>
      <c r="H375" s="140"/>
      <c r="I375" s="22"/>
      <c r="J375" s="55"/>
    </row>
    <row r="376" spans="2:10" x14ac:dyDescent="0.25">
      <c r="B376" s="21">
        <f t="shared" si="5"/>
        <v>368</v>
      </c>
      <c r="C376" s="339"/>
      <c r="D376" s="339"/>
      <c r="E376" s="141"/>
      <c r="F376" s="88"/>
      <c r="G376" s="140"/>
      <c r="H376" s="140"/>
      <c r="I376" s="22"/>
      <c r="J376" s="55"/>
    </row>
    <row r="377" spans="2:10" x14ac:dyDescent="0.25">
      <c r="B377" s="21">
        <f t="shared" si="5"/>
        <v>369</v>
      </c>
      <c r="C377" s="339"/>
      <c r="D377" s="339"/>
      <c r="E377" s="141"/>
      <c r="F377" s="88"/>
      <c r="G377" s="140"/>
      <c r="H377" s="140"/>
      <c r="I377" s="22"/>
      <c r="J377" s="55"/>
    </row>
    <row r="378" spans="2:10" x14ac:dyDescent="0.25">
      <c r="B378" s="21">
        <f t="shared" si="5"/>
        <v>370</v>
      </c>
      <c r="C378" s="339"/>
      <c r="D378" s="339"/>
      <c r="E378" s="141"/>
      <c r="F378" s="88"/>
      <c r="G378" s="140"/>
      <c r="H378" s="140"/>
      <c r="I378" s="22"/>
      <c r="J378" s="55"/>
    </row>
    <row r="379" spans="2:10" x14ac:dyDescent="0.25">
      <c r="B379" s="21">
        <f t="shared" si="5"/>
        <v>371</v>
      </c>
      <c r="C379" s="339"/>
      <c r="D379" s="339"/>
      <c r="E379" s="141"/>
      <c r="F379" s="88"/>
      <c r="G379" s="140"/>
      <c r="H379" s="140"/>
      <c r="I379" s="22"/>
      <c r="J379" s="55"/>
    </row>
    <row r="380" spans="2:10" x14ac:dyDescent="0.25">
      <c r="B380" s="21">
        <f t="shared" si="5"/>
        <v>372</v>
      </c>
      <c r="C380" s="339"/>
      <c r="D380" s="339"/>
      <c r="E380" s="141"/>
      <c r="F380" s="88"/>
      <c r="G380" s="140"/>
      <c r="H380" s="140"/>
      <c r="I380" s="22"/>
      <c r="J380" s="55"/>
    </row>
    <row r="381" spans="2:10" x14ac:dyDescent="0.25">
      <c r="B381" s="21">
        <f t="shared" si="5"/>
        <v>373</v>
      </c>
      <c r="C381" s="339"/>
      <c r="D381" s="339"/>
      <c r="E381" s="141"/>
      <c r="F381" s="88"/>
      <c r="G381" s="140"/>
      <c r="H381" s="140"/>
      <c r="I381" s="22"/>
      <c r="J381" s="55"/>
    </row>
    <row r="382" spans="2:10" x14ac:dyDescent="0.25">
      <c r="B382" s="21">
        <f t="shared" si="5"/>
        <v>374</v>
      </c>
      <c r="C382" s="339"/>
      <c r="D382" s="339"/>
      <c r="E382" s="141"/>
      <c r="F382" s="88"/>
      <c r="G382" s="140"/>
      <c r="H382" s="140"/>
      <c r="I382" s="22"/>
      <c r="J382" s="55"/>
    </row>
    <row r="383" spans="2:10" x14ac:dyDescent="0.25">
      <c r="B383" s="21">
        <f t="shared" si="5"/>
        <v>375</v>
      </c>
      <c r="C383" s="339"/>
      <c r="D383" s="339"/>
      <c r="E383" s="141"/>
      <c r="F383" s="88"/>
      <c r="G383" s="140"/>
      <c r="H383" s="140"/>
      <c r="I383" s="22"/>
      <c r="J383" s="55"/>
    </row>
    <row r="384" spans="2:10" x14ac:dyDescent="0.25">
      <c r="B384" s="21">
        <f t="shared" si="5"/>
        <v>376</v>
      </c>
      <c r="C384" s="339"/>
      <c r="D384" s="339"/>
      <c r="E384" s="141"/>
      <c r="F384" s="88"/>
      <c r="G384" s="140"/>
      <c r="H384" s="140"/>
      <c r="I384" s="22"/>
      <c r="J384" s="55"/>
    </row>
    <row r="385" spans="2:10" x14ac:dyDescent="0.25">
      <c r="B385" s="21">
        <f t="shared" si="5"/>
        <v>377</v>
      </c>
      <c r="C385" s="339"/>
      <c r="D385" s="339"/>
      <c r="E385" s="141"/>
      <c r="F385" s="88"/>
      <c r="G385" s="140"/>
      <c r="H385" s="140"/>
      <c r="I385" s="22"/>
      <c r="J385" s="55"/>
    </row>
    <row r="386" spans="2:10" x14ac:dyDescent="0.25">
      <c r="B386" s="21">
        <f t="shared" si="5"/>
        <v>378</v>
      </c>
      <c r="C386" s="339"/>
      <c r="D386" s="339"/>
      <c r="E386" s="141"/>
      <c r="F386" s="88"/>
      <c r="G386" s="140"/>
      <c r="H386" s="140"/>
      <c r="I386" s="22"/>
      <c r="J386" s="55"/>
    </row>
    <row r="387" spans="2:10" x14ac:dyDescent="0.25">
      <c r="B387" s="21">
        <f t="shared" si="5"/>
        <v>379</v>
      </c>
      <c r="C387" s="339"/>
      <c r="D387" s="339"/>
      <c r="E387" s="141"/>
      <c r="F387" s="88"/>
      <c r="G387" s="140"/>
      <c r="H387" s="140"/>
      <c r="I387" s="22"/>
      <c r="J387" s="55"/>
    </row>
    <row r="388" spans="2:10" x14ac:dyDescent="0.25">
      <c r="B388" s="21">
        <f t="shared" si="5"/>
        <v>380</v>
      </c>
      <c r="C388" s="339"/>
      <c r="D388" s="339"/>
      <c r="E388" s="141"/>
      <c r="F388" s="88"/>
      <c r="G388" s="140"/>
      <c r="H388" s="140"/>
      <c r="I388" s="22"/>
      <c r="J388" s="55"/>
    </row>
    <row r="389" spans="2:10" x14ac:dyDescent="0.25">
      <c r="B389" s="21">
        <f t="shared" si="5"/>
        <v>381</v>
      </c>
      <c r="C389" s="339"/>
      <c r="D389" s="339"/>
      <c r="E389" s="141"/>
      <c r="F389" s="88"/>
      <c r="G389" s="140"/>
      <c r="H389" s="140"/>
      <c r="I389" s="22"/>
      <c r="J389" s="55"/>
    </row>
    <row r="390" spans="2:10" x14ac:dyDescent="0.25">
      <c r="B390" s="21">
        <f t="shared" si="5"/>
        <v>382</v>
      </c>
      <c r="C390" s="339"/>
      <c r="D390" s="339"/>
      <c r="E390" s="141"/>
      <c r="F390" s="88"/>
      <c r="G390" s="140"/>
      <c r="H390" s="140"/>
      <c r="I390" s="22"/>
      <c r="J390" s="55"/>
    </row>
    <row r="391" spans="2:10" x14ac:dyDescent="0.25">
      <c r="B391" s="21">
        <f t="shared" si="5"/>
        <v>383</v>
      </c>
      <c r="C391" s="339"/>
      <c r="D391" s="339"/>
      <c r="E391" s="141"/>
      <c r="F391" s="88"/>
      <c r="G391" s="140"/>
      <c r="H391" s="140"/>
      <c r="I391" s="22"/>
      <c r="J391" s="55"/>
    </row>
    <row r="392" spans="2:10" x14ac:dyDescent="0.25">
      <c r="B392" s="21">
        <f t="shared" si="5"/>
        <v>384</v>
      </c>
      <c r="C392" s="339"/>
      <c r="D392" s="339"/>
      <c r="E392" s="141"/>
      <c r="F392" s="88"/>
      <c r="G392" s="140"/>
      <c r="H392" s="140"/>
      <c r="I392" s="22"/>
      <c r="J392" s="55"/>
    </row>
    <row r="393" spans="2:10" x14ac:dyDescent="0.25">
      <c r="B393" s="21">
        <f t="shared" si="5"/>
        <v>385</v>
      </c>
      <c r="C393" s="339"/>
      <c r="D393" s="339"/>
      <c r="E393" s="141"/>
      <c r="F393" s="88"/>
      <c r="G393" s="140"/>
      <c r="H393" s="140"/>
      <c r="I393" s="22"/>
      <c r="J393" s="55"/>
    </row>
    <row r="394" spans="2:10" x14ac:dyDescent="0.25">
      <c r="B394" s="21">
        <f t="shared" ref="B394:B457" si="6">ROW()-ROW($B$8)</f>
        <v>386</v>
      </c>
      <c r="C394" s="339"/>
      <c r="D394" s="339"/>
      <c r="E394" s="141"/>
      <c r="F394" s="88"/>
      <c r="G394" s="140"/>
      <c r="H394" s="140"/>
      <c r="I394" s="22"/>
      <c r="J394" s="55"/>
    </row>
    <row r="395" spans="2:10" x14ac:dyDescent="0.25">
      <c r="B395" s="21">
        <f t="shared" si="6"/>
        <v>387</v>
      </c>
      <c r="C395" s="339"/>
      <c r="D395" s="339"/>
      <c r="E395" s="141"/>
      <c r="F395" s="88"/>
      <c r="G395" s="140"/>
      <c r="H395" s="140"/>
      <c r="I395" s="22"/>
      <c r="J395" s="55"/>
    </row>
    <row r="396" spans="2:10" x14ac:dyDescent="0.25">
      <c r="B396" s="21">
        <f t="shared" si="6"/>
        <v>388</v>
      </c>
      <c r="C396" s="339"/>
      <c r="D396" s="339"/>
      <c r="E396" s="141"/>
      <c r="F396" s="88"/>
      <c r="G396" s="140"/>
      <c r="H396" s="140"/>
      <c r="I396" s="22"/>
      <c r="J396" s="55"/>
    </row>
    <row r="397" spans="2:10" x14ac:dyDescent="0.25">
      <c r="B397" s="21">
        <f t="shared" si="6"/>
        <v>389</v>
      </c>
      <c r="C397" s="339"/>
      <c r="D397" s="339"/>
      <c r="E397" s="141"/>
      <c r="F397" s="88"/>
      <c r="G397" s="140"/>
      <c r="H397" s="140"/>
      <c r="I397" s="22"/>
      <c r="J397" s="55"/>
    </row>
    <row r="398" spans="2:10" x14ac:dyDescent="0.25">
      <c r="B398" s="21">
        <f t="shared" si="6"/>
        <v>390</v>
      </c>
      <c r="C398" s="339"/>
      <c r="D398" s="339"/>
      <c r="E398" s="141"/>
      <c r="F398" s="88"/>
      <c r="G398" s="140"/>
      <c r="H398" s="140"/>
      <c r="I398" s="22"/>
      <c r="J398" s="55"/>
    </row>
    <row r="399" spans="2:10" x14ac:dyDescent="0.25">
      <c r="B399" s="21">
        <f t="shared" si="6"/>
        <v>391</v>
      </c>
      <c r="C399" s="339"/>
      <c r="D399" s="339"/>
      <c r="E399" s="141"/>
      <c r="F399" s="88"/>
      <c r="G399" s="140"/>
      <c r="H399" s="140"/>
      <c r="I399" s="22"/>
      <c r="J399" s="55"/>
    </row>
    <row r="400" spans="2:10" x14ac:dyDescent="0.25">
      <c r="B400" s="21">
        <f t="shared" si="6"/>
        <v>392</v>
      </c>
      <c r="C400" s="339"/>
      <c r="D400" s="339"/>
      <c r="E400" s="141"/>
      <c r="F400" s="88"/>
      <c r="G400" s="140"/>
      <c r="H400" s="140"/>
      <c r="I400" s="22"/>
      <c r="J400" s="55"/>
    </row>
    <row r="401" spans="2:10" x14ac:dyDescent="0.25">
      <c r="B401" s="21">
        <f t="shared" si="6"/>
        <v>393</v>
      </c>
      <c r="C401" s="339"/>
      <c r="D401" s="339"/>
      <c r="E401" s="141"/>
      <c r="F401" s="88"/>
      <c r="G401" s="140"/>
      <c r="H401" s="140"/>
      <c r="I401" s="22"/>
      <c r="J401" s="55"/>
    </row>
    <row r="402" spans="2:10" x14ac:dyDescent="0.25">
      <c r="B402" s="21">
        <f t="shared" si="6"/>
        <v>394</v>
      </c>
      <c r="C402" s="339"/>
      <c r="D402" s="339"/>
      <c r="E402" s="141"/>
      <c r="F402" s="88"/>
      <c r="G402" s="140"/>
      <c r="H402" s="140"/>
      <c r="I402" s="22"/>
      <c r="J402" s="55"/>
    </row>
    <row r="403" spans="2:10" x14ac:dyDescent="0.25">
      <c r="B403" s="21">
        <f t="shared" si="6"/>
        <v>395</v>
      </c>
      <c r="C403" s="339"/>
      <c r="D403" s="339"/>
      <c r="E403" s="141"/>
      <c r="F403" s="88"/>
      <c r="G403" s="140"/>
      <c r="H403" s="140"/>
      <c r="I403" s="22"/>
      <c r="J403" s="55"/>
    </row>
    <row r="404" spans="2:10" x14ac:dyDescent="0.25">
      <c r="B404" s="21">
        <f t="shared" si="6"/>
        <v>396</v>
      </c>
      <c r="C404" s="339"/>
      <c r="D404" s="339"/>
      <c r="E404" s="141"/>
      <c r="F404" s="88"/>
      <c r="G404" s="140"/>
      <c r="H404" s="140"/>
      <c r="I404" s="22"/>
      <c r="J404" s="55"/>
    </row>
    <row r="405" spans="2:10" x14ac:dyDescent="0.25">
      <c r="B405" s="21">
        <f t="shared" si="6"/>
        <v>397</v>
      </c>
      <c r="C405" s="339"/>
      <c r="D405" s="339"/>
      <c r="E405" s="141"/>
      <c r="F405" s="88"/>
      <c r="G405" s="140"/>
      <c r="H405" s="140"/>
      <c r="I405" s="22"/>
      <c r="J405" s="55"/>
    </row>
    <row r="406" spans="2:10" x14ac:dyDescent="0.25">
      <c r="B406" s="21">
        <f t="shared" si="6"/>
        <v>398</v>
      </c>
      <c r="C406" s="339"/>
      <c r="D406" s="339"/>
      <c r="E406" s="141"/>
      <c r="F406" s="88"/>
      <c r="G406" s="140"/>
      <c r="H406" s="140"/>
      <c r="I406" s="22"/>
      <c r="J406" s="55"/>
    </row>
    <row r="407" spans="2:10" x14ac:dyDescent="0.25">
      <c r="B407" s="21">
        <f t="shared" si="6"/>
        <v>399</v>
      </c>
      <c r="C407" s="339"/>
      <c r="D407" s="339"/>
      <c r="E407" s="141"/>
      <c r="F407" s="88"/>
      <c r="G407" s="140"/>
      <c r="H407" s="140"/>
      <c r="I407" s="22"/>
      <c r="J407" s="55"/>
    </row>
    <row r="408" spans="2:10" x14ac:dyDescent="0.25">
      <c r="B408" s="21">
        <f t="shared" si="6"/>
        <v>400</v>
      </c>
      <c r="C408" s="339"/>
      <c r="D408" s="339"/>
      <c r="E408" s="141"/>
      <c r="F408" s="88"/>
      <c r="G408" s="140"/>
      <c r="H408" s="140"/>
      <c r="I408" s="22"/>
      <c r="J408" s="55"/>
    </row>
    <row r="409" spans="2:10" x14ac:dyDescent="0.25">
      <c r="B409" s="21">
        <f t="shared" si="6"/>
        <v>401</v>
      </c>
      <c r="C409" s="339"/>
      <c r="D409" s="339"/>
      <c r="E409" s="141"/>
      <c r="F409" s="88"/>
      <c r="G409" s="140"/>
      <c r="H409" s="140"/>
      <c r="I409" s="22"/>
      <c r="J409" s="55"/>
    </row>
    <row r="410" spans="2:10" x14ac:dyDescent="0.25">
      <c r="B410" s="21">
        <f t="shared" si="6"/>
        <v>402</v>
      </c>
      <c r="C410" s="339"/>
      <c r="D410" s="339"/>
      <c r="E410" s="141"/>
      <c r="F410" s="88"/>
      <c r="G410" s="140"/>
      <c r="H410" s="140"/>
      <c r="I410" s="22"/>
      <c r="J410" s="55"/>
    </row>
    <row r="411" spans="2:10" x14ac:dyDescent="0.25">
      <c r="B411" s="21">
        <f t="shared" si="6"/>
        <v>403</v>
      </c>
      <c r="C411" s="339"/>
      <c r="D411" s="339"/>
      <c r="E411" s="141"/>
      <c r="F411" s="88"/>
      <c r="G411" s="140"/>
      <c r="H411" s="140"/>
      <c r="I411" s="22"/>
      <c r="J411" s="55"/>
    </row>
    <row r="412" spans="2:10" x14ac:dyDescent="0.25">
      <c r="B412" s="21">
        <f t="shared" si="6"/>
        <v>404</v>
      </c>
      <c r="C412" s="339"/>
      <c r="D412" s="339"/>
      <c r="E412" s="141"/>
      <c r="F412" s="88"/>
      <c r="G412" s="140"/>
      <c r="H412" s="140"/>
      <c r="I412" s="22"/>
      <c r="J412" s="55"/>
    </row>
    <row r="413" spans="2:10" x14ac:dyDescent="0.25">
      <c r="B413" s="21">
        <f t="shared" si="6"/>
        <v>405</v>
      </c>
      <c r="C413" s="339"/>
      <c r="D413" s="339"/>
      <c r="E413" s="141"/>
      <c r="F413" s="88"/>
      <c r="G413" s="140"/>
      <c r="H413" s="140"/>
      <c r="I413" s="22"/>
      <c r="J413" s="55"/>
    </row>
    <row r="414" spans="2:10" x14ac:dyDescent="0.25">
      <c r="B414" s="21">
        <f t="shared" si="6"/>
        <v>406</v>
      </c>
      <c r="C414" s="339"/>
      <c r="D414" s="339"/>
      <c r="E414" s="141"/>
      <c r="F414" s="88"/>
      <c r="G414" s="140"/>
      <c r="H414" s="140"/>
      <c r="I414" s="22"/>
      <c r="J414" s="55"/>
    </row>
    <row r="415" spans="2:10" x14ac:dyDescent="0.25">
      <c r="B415" s="21">
        <f t="shared" si="6"/>
        <v>407</v>
      </c>
      <c r="C415" s="339"/>
      <c r="D415" s="339"/>
      <c r="E415" s="141"/>
      <c r="F415" s="88"/>
      <c r="G415" s="140"/>
      <c r="H415" s="140"/>
      <c r="I415" s="22"/>
      <c r="J415" s="55"/>
    </row>
    <row r="416" spans="2:10" x14ac:dyDescent="0.25">
      <c r="B416" s="21">
        <f t="shared" si="6"/>
        <v>408</v>
      </c>
      <c r="C416" s="339"/>
      <c r="D416" s="339"/>
      <c r="E416" s="141"/>
      <c r="F416" s="88"/>
      <c r="G416" s="140"/>
      <c r="H416" s="140"/>
      <c r="I416" s="22"/>
      <c r="J416" s="55"/>
    </row>
    <row r="417" spans="2:10" x14ac:dyDescent="0.25">
      <c r="B417" s="21">
        <f t="shared" si="6"/>
        <v>409</v>
      </c>
      <c r="C417" s="339"/>
      <c r="D417" s="339"/>
      <c r="E417" s="141"/>
      <c r="F417" s="88"/>
      <c r="G417" s="140"/>
      <c r="H417" s="140"/>
      <c r="I417" s="22"/>
      <c r="J417" s="55"/>
    </row>
    <row r="418" spans="2:10" x14ac:dyDescent="0.25">
      <c r="B418" s="21">
        <f t="shared" si="6"/>
        <v>410</v>
      </c>
      <c r="C418" s="339"/>
      <c r="D418" s="339"/>
      <c r="E418" s="141"/>
      <c r="F418" s="88"/>
      <c r="G418" s="140"/>
      <c r="H418" s="140"/>
      <c r="I418" s="22"/>
      <c r="J418" s="55"/>
    </row>
    <row r="419" spans="2:10" x14ac:dyDescent="0.25">
      <c r="B419" s="21">
        <f t="shared" si="6"/>
        <v>411</v>
      </c>
      <c r="C419" s="339"/>
      <c r="D419" s="339"/>
      <c r="E419" s="141"/>
      <c r="F419" s="88"/>
      <c r="G419" s="140"/>
      <c r="H419" s="140"/>
      <c r="I419" s="22"/>
      <c r="J419" s="55"/>
    </row>
    <row r="420" spans="2:10" x14ac:dyDescent="0.25">
      <c r="B420" s="21">
        <f t="shared" si="6"/>
        <v>412</v>
      </c>
      <c r="C420" s="339"/>
      <c r="D420" s="339"/>
      <c r="E420" s="141"/>
      <c r="F420" s="88"/>
      <c r="G420" s="140"/>
      <c r="H420" s="140"/>
      <c r="I420" s="22"/>
      <c r="J420" s="55"/>
    </row>
    <row r="421" spans="2:10" x14ac:dyDescent="0.25">
      <c r="B421" s="21">
        <f t="shared" si="6"/>
        <v>413</v>
      </c>
      <c r="C421" s="339"/>
      <c r="D421" s="339"/>
      <c r="E421" s="141"/>
      <c r="F421" s="88"/>
      <c r="G421" s="140"/>
      <c r="H421" s="140"/>
      <c r="I421" s="22"/>
      <c r="J421" s="55"/>
    </row>
    <row r="422" spans="2:10" x14ac:dyDescent="0.25">
      <c r="B422" s="21">
        <f t="shared" si="6"/>
        <v>414</v>
      </c>
      <c r="C422" s="339"/>
      <c r="D422" s="339"/>
      <c r="E422" s="141"/>
      <c r="F422" s="88"/>
      <c r="G422" s="140"/>
      <c r="H422" s="140"/>
      <c r="I422" s="22"/>
      <c r="J422" s="55"/>
    </row>
    <row r="423" spans="2:10" x14ac:dyDescent="0.25">
      <c r="B423" s="21">
        <f t="shared" si="6"/>
        <v>415</v>
      </c>
      <c r="C423" s="339"/>
      <c r="D423" s="339"/>
      <c r="E423" s="141"/>
      <c r="F423" s="88"/>
      <c r="G423" s="140"/>
      <c r="H423" s="140"/>
      <c r="I423" s="22"/>
      <c r="J423" s="55"/>
    </row>
    <row r="424" spans="2:10" x14ac:dyDescent="0.25">
      <c r="B424" s="21">
        <f t="shared" si="6"/>
        <v>416</v>
      </c>
      <c r="C424" s="339"/>
      <c r="D424" s="339"/>
      <c r="E424" s="141"/>
      <c r="F424" s="88"/>
      <c r="G424" s="140"/>
      <c r="H424" s="140"/>
      <c r="I424" s="22"/>
      <c r="J424" s="55"/>
    </row>
    <row r="425" spans="2:10" x14ac:dyDescent="0.25">
      <c r="B425" s="21">
        <f t="shared" si="6"/>
        <v>417</v>
      </c>
      <c r="C425" s="339"/>
      <c r="D425" s="339"/>
      <c r="E425" s="141"/>
      <c r="F425" s="88"/>
      <c r="G425" s="140"/>
      <c r="H425" s="140"/>
      <c r="I425" s="22"/>
      <c r="J425" s="55"/>
    </row>
    <row r="426" spans="2:10" x14ac:dyDescent="0.25">
      <c r="B426" s="21">
        <f t="shared" si="6"/>
        <v>418</v>
      </c>
      <c r="C426" s="339"/>
      <c r="D426" s="339"/>
      <c r="E426" s="141"/>
      <c r="F426" s="88"/>
      <c r="G426" s="140"/>
      <c r="H426" s="140"/>
      <c r="I426" s="22"/>
      <c r="J426" s="55"/>
    </row>
    <row r="427" spans="2:10" x14ac:dyDescent="0.25">
      <c r="B427" s="21">
        <f t="shared" si="6"/>
        <v>419</v>
      </c>
      <c r="C427" s="339"/>
      <c r="D427" s="339"/>
      <c r="E427" s="141"/>
      <c r="F427" s="88"/>
      <c r="G427" s="140"/>
      <c r="H427" s="140"/>
      <c r="I427" s="22"/>
      <c r="J427" s="55"/>
    </row>
    <row r="428" spans="2:10" x14ac:dyDescent="0.25">
      <c r="B428" s="21">
        <f t="shared" si="6"/>
        <v>420</v>
      </c>
      <c r="C428" s="339"/>
      <c r="D428" s="339"/>
      <c r="E428" s="141"/>
      <c r="F428" s="88"/>
      <c r="G428" s="140"/>
      <c r="H428" s="140"/>
      <c r="I428" s="22"/>
      <c r="J428" s="55"/>
    </row>
    <row r="429" spans="2:10" x14ac:dyDescent="0.25">
      <c r="B429" s="21">
        <f t="shared" si="6"/>
        <v>421</v>
      </c>
      <c r="C429" s="339"/>
      <c r="D429" s="339"/>
      <c r="E429" s="141"/>
      <c r="F429" s="88"/>
      <c r="G429" s="140"/>
      <c r="H429" s="140"/>
      <c r="I429" s="22"/>
      <c r="J429" s="55"/>
    </row>
    <row r="430" spans="2:10" x14ac:dyDescent="0.25">
      <c r="B430" s="21">
        <f t="shared" si="6"/>
        <v>422</v>
      </c>
      <c r="C430" s="339"/>
      <c r="D430" s="339"/>
      <c r="E430" s="141"/>
      <c r="F430" s="88"/>
      <c r="G430" s="140"/>
      <c r="H430" s="140"/>
      <c r="I430" s="22"/>
      <c r="J430" s="55"/>
    </row>
    <row r="431" spans="2:10" x14ac:dyDescent="0.25">
      <c r="B431" s="21">
        <f t="shared" si="6"/>
        <v>423</v>
      </c>
      <c r="C431" s="339"/>
      <c r="D431" s="339"/>
      <c r="E431" s="141"/>
      <c r="F431" s="88"/>
      <c r="G431" s="140"/>
      <c r="H431" s="140"/>
      <c r="I431" s="22"/>
      <c r="J431" s="55"/>
    </row>
    <row r="432" spans="2:10" x14ac:dyDescent="0.25">
      <c r="B432" s="21">
        <f t="shared" si="6"/>
        <v>424</v>
      </c>
      <c r="C432" s="339"/>
      <c r="D432" s="339"/>
      <c r="E432" s="141"/>
      <c r="F432" s="88"/>
      <c r="G432" s="140"/>
      <c r="H432" s="140"/>
      <c r="I432" s="22"/>
      <c r="J432" s="55"/>
    </row>
    <row r="433" spans="2:10" x14ac:dyDescent="0.25">
      <c r="B433" s="21">
        <f t="shared" si="6"/>
        <v>425</v>
      </c>
      <c r="C433" s="339"/>
      <c r="D433" s="339"/>
      <c r="E433" s="141"/>
      <c r="F433" s="88"/>
      <c r="G433" s="140"/>
      <c r="H433" s="140"/>
      <c r="I433" s="22"/>
      <c r="J433" s="55"/>
    </row>
    <row r="434" spans="2:10" x14ac:dyDescent="0.25">
      <c r="B434" s="21">
        <f t="shared" si="6"/>
        <v>426</v>
      </c>
      <c r="C434" s="339"/>
      <c r="D434" s="339"/>
      <c r="E434" s="141"/>
      <c r="F434" s="88"/>
      <c r="G434" s="140"/>
      <c r="H434" s="140"/>
      <c r="I434" s="22"/>
      <c r="J434" s="55"/>
    </row>
    <row r="435" spans="2:10" x14ac:dyDescent="0.25">
      <c r="B435" s="21">
        <f t="shared" si="6"/>
        <v>427</v>
      </c>
      <c r="C435" s="339"/>
      <c r="D435" s="339"/>
      <c r="E435" s="141"/>
      <c r="F435" s="88"/>
      <c r="G435" s="140"/>
      <c r="H435" s="140"/>
      <c r="I435" s="22"/>
      <c r="J435" s="55"/>
    </row>
    <row r="436" spans="2:10" x14ac:dyDescent="0.25">
      <c r="B436" s="21">
        <f t="shared" si="6"/>
        <v>428</v>
      </c>
      <c r="C436" s="339"/>
      <c r="D436" s="339"/>
      <c r="E436" s="141"/>
      <c r="F436" s="88"/>
      <c r="G436" s="140"/>
      <c r="H436" s="140"/>
      <c r="I436" s="22"/>
      <c r="J436" s="55"/>
    </row>
    <row r="437" spans="2:10" x14ac:dyDescent="0.25">
      <c r="B437" s="21">
        <f t="shared" si="6"/>
        <v>429</v>
      </c>
      <c r="C437" s="339"/>
      <c r="D437" s="339"/>
      <c r="E437" s="141"/>
      <c r="F437" s="88"/>
      <c r="G437" s="140"/>
      <c r="H437" s="140"/>
      <c r="I437" s="22"/>
      <c r="J437" s="55"/>
    </row>
    <row r="438" spans="2:10" x14ac:dyDescent="0.25">
      <c r="B438" s="21">
        <f t="shared" si="6"/>
        <v>430</v>
      </c>
      <c r="C438" s="339"/>
      <c r="D438" s="339"/>
      <c r="E438" s="141"/>
      <c r="F438" s="88"/>
      <c r="G438" s="140"/>
      <c r="H438" s="140"/>
      <c r="I438" s="22"/>
      <c r="J438" s="55"/>
    </row>
    <row r="439" spans="2:10" x14ac:dyDescent="0.25">
      <c r="B439" s="21">
        <f t="shared" si="6"/>
        <v>431</v>
      </c>
      <c r="C439" s="339"/>
      <c r="D439" s="339"/>
      <c r="E439" s="141"/>
      <c r="F439" s="88"/>
      <c r="G439" s="140"/>
      <c r="H439" s="140"/>
      <c r="I439" s="22"/>
      <c r="J439" s="55"/>
    </row>
    <row r="440" spans="2:10" x14ac:dyDescent="0.25">
      <c r="B440" s="21">
        <f t="shared" si="6"/>
        <v>432</v>
      </c>
      <c r="C440" s="339"/>
      <c r="D440" s="339"/>
      <c r="E440" s="141"/>
      <c r="F440" s="88"/>
      <c r="G440" s="140"/>
      <c r="H440" s="140"/>
      <c r="I440" s="22"/>
      <c r="J440" s="55"/>
    </row>
    <row r="441" spans="2:10" x14ac:dyDescent="0.25">
      <c r="B441" s="21">
        <f t="shared" si="6"/>
        <v>433</v>
      </c>
      <c r="C441" s="339"/>
      <c r="D441" s="339"/>
      <c r="E441" s="141"/>
      <c r="F441" s="88"/>
      <c r="G441" s="140"/>
      <c r="H441" s="140"/>
      <c r="I441" s="22"/>
      <c r="J441" s="55"/>
    </row>
    <row r="442" spans="2:10" x14ac:dyDescent="0.25">
      <c r="B442" s="21">
        <f t="shared" si="6"/>
        <v>434</v>
      </c>
      <c r="C442" s="339"/>
      <c r="D442" s="339"/>
      <c r="E442" s="141"/>
      <c r="F442" s="88"/>
      <c r="G442" s="140"/>
      <c r="H442" s="140"/>
      <c r="I442" s="22"/>
      <c r="J442" s="55"/>
    </row>
    <row r="443" spans="2:10" x14ac:dyDescent="0.25">
      <c r="B443" s="21">
        <f t="shared" si="6"/>
        <v>435</v>
      </c>
      <c r="C443" s="339"/>
      <c r="D443" s="339"/>
      <c r="E443" s="141"/>
      <c r="F443" s="88"/>
      <c r="G443" s="140"/>
      <c r="H443" s="140"/>
      <c r="I443" s="22"/>
      <c r="J443" s="55"/>
    </row>
    <row r="444" spans="2:10" x14ac:dyDescent="0.25">
      <c r="B444" s="21">
        <f t="shared" si="6"/>
        <v>436</v>
      </c>
      <c r="C444" s="339"/>
      <c r="D444" s="339"/>
      <c r="E444" s="141"/>
      <c r="F444" s="88"/>
      <c r="G444" s="140"/>
      <c r="H444" s="140"/>
      <c r="I444" s="22"/>
      <c r="J444" s="55"/>
    </row>
    <row r="445" spans="2:10" x14ac:dyDescent="0.25">
      <c r="B445" s="21">
        <f t="shared" si="6"/>
        <v>437</v>
      </c>
      <c r="C445" s="339"/>
      <c r="D445" s="339"/>
      <c r="E445" s="141"/>
      <c r="F445" s="88"/>
      <c r="G445" s="140"/>
      <c r="H445" s="140"/>
      <c r="I445" s="22"/>
      <c r="J445" s="55"/>
    </row>
    <row r="446" spans="2:10" x14ac:dyDescent="0.25">
      <c r="B446" s="21">
        <f t="shared" si="6"/>
        <v>438</v>
      </c>
      <c r="C446" s="339"/>
      <c r="D446" s="339"/>
      <c r="E446" s="141"/>
      <c r="F446" s="88"/>
      <c r="G446" s="140"/>
      <c r="H446" s="140"/>
      <c r="I446" s="22"/>
      <c r="J446" s="55"/>
    </row>
    <row r="447" spans="2:10" x14ac:dyDescent="0.25">
      <c r="B447" s="21">
        <f t="shared" si="6"/>
        <v>439</v>
      </c>
      <c r="C447" s="339"/>
      <c r="D447" s="339"/>
      <c r="E447" s="141"/>
      <c r="F447" s="88"/>
      <c r="G447" s="140"/>
      <c r="H447" s="140"/>
      <c r="I447" s="22"/>
      <c r="J447" s="55"/>
    </row>
    <row r="448" spans="2:10" x14ac:dyDescent="0.25">
      <c r="B448" s="21">
        <f t="shared" si="6"/>
        <v>440</v>
      </c>
      <c r="C448" s="339"/>
      <c r="D448" s="339"/>
      <c r="E448" s="141"/>
      <c r="F448" s="88"/>
      <c r="G448" s="140"/>
      <c r="H448" s="140"/>
      <c r="I448" s="22"/>
      <c r="J448" s="55"/>
    </row>
    <row r="449" spans="2:10" x14ac:dyDescent="0.25">
      <c r="B449" s="21">
        <f t="shared" si="6"/>
        <v>441</v>
      </c>
      <c r="C449" s="339"/>
      <c r="D449" s="339"/>
      <c r="E449" s="141"/>
      <c r="F449" s="88"/>
      <c r="G449" s="140"/>
      <c r="H449" s="140"/>
      <c r="I449" s="22"/>
      <c r="J449" s="55"/>
    </row>
    <row r="450" spans="2:10" x14ac:dyDescent="0.25">
      <c r="B450" s="21">
        <f t="shared" si="6"/>
        <v>442</v>
      </c>
      <c r="C450" s="339"/>
      <c r="D450" s="339"/>
      <c r="E450" s="141"/>
      <c r="F450" s="88"/>
      <c r="G450" s="140"/>
      <c r="H450" s="140"/>
      <c r="I450" s="22"/>
      <c r="J450" s="55"/>
    </row>
    <row r="451" spans="2:10" x14ac:dyDescent="0.25">
      <c r="B451" s="21">
        <f t="shared" si="6"/>
        <v>443</v>
      </c>
      <c r="C451" s="339"/>
      <c r="D451" s="339"/>
      <c r="E451" s="141"/>
      <c r="F451" s="88"/>
      <c r="G451" s="140"/>
      <c r="H451" s="140"/>
      <c r="I451" s="22"/>
      <c r="J451" s="55"/>
    </row>
    <row r="452" spans="2:10" x14ac:dyDescent="0.25">
      <c r="B452" s="21">
        <f t="shared" si="6"/>
        <v>444</v>
      </c>
      <c r="C452" s="339"/>
      <c r="D452" s="339"/>
      <c r="E452" s="141"/>
      <c r="F452" s="88"/>
      <c r="G452" s="140"/>
      <c r="H452" s="140"/>
      <c r="I452" s="22"/>
      <c r="J452" s="55"/>
    </row>
    <row r="453" spans="2:10" x14ac:dyDescent="0.25">
      <c r="B453" s="21">
        <f t="shared" si="6"/>
        <v>445</v>
      </c>
      <c r="C453" s="339"/>
      <c r="D453" s="339"/>
      <c r="E453" s="141"/>
      <c r="F453" s="88"/>
      <c r="G453" s="140"/>
      <c r="H453" s="140"/>
      <c r="I453" s="22"/>
      <c r="J453" s="55"/>
    </row>
    <row r="454" spans="2:10" x14ac:dyDescent="0.25">
      <c r="B454" s="21">
        <f t="shared" si="6"/>
        <v>446</v>
      </c>
      <c r="C454" s="339"/>
      <c r="D454" s="339"/>
      <c r="E454" s="141"/>
      <c r="F454" s="88"/>
      <c r="G454" s="140"/>
      <c r="H454" s="140"/>
      <c r="I454" s="22"/>
      <c r="J454" s="55"/>
    </row>
    <row r="455" spans="2:10" x14ac:dyDescent="0.25">
      <c r="B455" s="21">
        <f t="shared" si="6"/>
        <v>447</v>
      </c>
      <c r="C455" s="339"/>
      <c r="D455" s="339"/>
      <c r="E455" s="141"/>
      <c r="F455" s="88"/>
      <c r="G455" s="140"/>
      <c r="H455" s="140"/>
      <c r="I455" s="22"/>
      <c r="J455" s="55"/>
    </row>
    <row r="456" spans="2:10" x14ac:dyDescent="0.25">
      <c r="B456" s="21">
        <f t="shared" si="6"/>
        <v>448</v>
      </c>
      <c r="C456" s="339"/>
      <c r="D456" s="339"/>
      <c r="E456" s="141"/>
      <c r="F456" s="88"/>
      <c r="G456" s="140"/>
      <c r="H456" s="140"/>
      <c r="I456" s="22"/>
      <c r="J456" s="55"/>
    </row>
    <row r="457" spans="2:10" x14ac:dyDescent="0.25">
      <c r="B457" s="21">
        <f t="shared" si="6"/>
        <v>449</v>
      </c>
      <c r="C457" s="339"/>
      <c r="D457" s="339"/>
      <c r="E457" s="141"/>
      <c r="F457" s="88"/>
      <c r="G457" s="140"/>
      <c r="H457" s="140"/>
      <c r="I457" s="22"/>
      <c r="J457" s="55"/>
    </row>
    <row r="458" spans="2:10" x14ac:dyDescent="0.25">
      <c r="B458" s="21">
        <f t="shared" ref="B458:B521" si="7">ROW()-ROW($B$8)</f>
        <v>450</v>
      </c>
      <c r="C458" s="339"/>
      <c r="D458" s="339"/>
      <c r="E458" s="141"/>
      <c r="F458" s="88"/>
      <c r="G458" s="140"/>
      <c r="H458" s="140"/>
      <c r="I458" s="22"/>
      <c r="J458" s="55"/>
    </row>
    <row r="459" spans="2:10" x14ac:dyDescent="0.25">
      <c r="B459" s="21">
        <f t="shared" si="7"/>
        <v>451</v>
      </c>
      <c r="C459" s="339"/>
      <c r="D459" s="339"/>
      <c r="E459" s="141"/>
      <c r="F459" s="88"/>
      <c r="G459" s="140"/>
      <c r="H459" s="140"/>
      <c r="I459" s="22"/>
      <c r="J459" s="55"/>
    </row>
    <row r="460" spans="2:10" x14ac:dyDescent="0.25">
      <c r="B460" s="21">
        <f t="shared" si="7"/>
        <v>452</v>
      </c>
      <c r="C460" s="339"/>
      <c r="D460" s="339"/>
      <c r="E460" s="141"/>
      <c r="F460" s="88"/>
      <c r="G460" s="140"/>
      <c r="H460" s="140"/>
      <c r="I460" s="22"/>
      <c r="J460" s="55"/>
    </row>
    <row r="461" spans="2:10" x14ac:dyDescent="0.25">
      <c r="B461" s="21">
        <f t="shared" si="7"/>
        <v>453</v>
      </c>
      <c r="C461" s="339"/>
      <c r="D461" s="339"/>
      <c r="E461" s="141"/>
      <c r="F461" s="88"/>
      <c r="G461" s="140"/>
      <c r="H461" s="140"/>
      <c r="I461" s="22"/>
      <c r="J461" s="55"/>
    </row>
    <row r="462" spans="2:10" x14ac:dyDescent="0.25">
      <c r="B462" s="21">
        <f t="shared" si="7"/>
        <v>454</v>
      </c>
      <c r="C462" s="339"/>
      <c r="D462" s="339"/>
      <c r="E462" s="141"/>
      <c r="F462" s="88"/>
      <c r="G462" s="140"/>
      <c r="H462" s="140"/>
      <c r="I462" s="22"/>
      <c r="J462" s="55"/>
    </row>
    <row r="463" spans="2:10" x14ac:dyDescent="0.25">
      <c r="B463" s="21">
        <f t="shared" si="7"/>
        <v>455</v>
      </c>
      <c r="C463" s="339"/>
      <c r="D463" s="339"/>
      <c r="E463" s="141"/>
      <c r="F463" s="88"/>
      <c r="G463" s="140"/>
      <c r="H463" s="140"/>
      <c r="I463" s="22"/>
      <c r="J463" s="55"/>
    </row>
    <row r="464" spans="2:10" x14ac:dyDescent="0.25">
      <c r="B464" s="21">
        <f t="shared" si="7"/>
        <v>456</v>
      </c>
      <c r="C464" s="339"/>
      <c r="D464" s="339"/>
      <c r="E464" s="141"/>
      <c r="F464" s="88"/>
      <c r="G464" s="140"/>
      <c r="H464" s="140"/>
      <c r="I464" s="22"/>
      <c r="J464" s="55"/>
    </row>
    <row r="465" spans="2:10" x14ac:dyDescent="0.25">
      <c r="B465" s="21">
        <f t="shared" si="7"/>
        <v>457</v>
      </c>
      <c r="C465" s="339"/>
      <c r="D465" s="339"/>
      <c r="E465" s="141"/>
      <c r="F465" s="88"/>
      <c r="G465" s="140"/>
      <c r="H465" s="140"/>
      <c r="I465" s="22"/>
      <c r="J465" s="55"/>
    </row>
    <row r="466" spans="2:10" x14ac:dyDescent="0.25">
      <c r="B466" s="21">
        <f t="shared" si="7"/>
        <v>458</v>
      </c>
      <c r="C466" s="339"/>
      <c r="D466" s="339"/>
      <c r="E466" s="141"/>
      <c r="F466" s="88"/>
      <c r="G466" s="140"/>
      <c r="H466" s="140"/>
      <c r="I466" s="22"/>
      <c r="J466" s="55"/>
    </row>
    <row r="467" spans="2:10" x14ac:dyDescent="0.25">
      <c r="B467" s="21">
        <f t="shared" si="7"/>
        <v>459</v>
      </c>
      <c r="C467" s="339"/>
      <c r="D467" s="339"/>
      <c r="E467" s="141"/>
      <c r="F467" s="88"/>
      <c r="G467" s="140"/>
      <c r="H467" s="140"/>
      <c r="I467" s="22"/>
      <c r="J467" s="55"/>
    </row>
    <row r="468" spans="2:10" x14ac:dyDescent="0.25">
      <c r="B468" s="21">
        <f t="shared" si="7"/>
        <v>460</v>
      </c>
      <c r="C468" s="339"/>
      <c r="D468" s="339"/>
      <c r="E468" s="141"/>
      <c r="F468" s="88"/>
      <c r="G468" s="140"/>
      <c r="H468" s="140"/>
      <c r="I468" s="22"/>
      <c r="J468" s="55"/>
    </row>
    <row r="469" spans="2:10" x14ac:dyDescent="0.25">
      <c r="B469" s="21">
        <f t="shared" si="7"/>
        <v>461</v>
      </c>
      <c r="C469" s="339"/>
      <c r="D469" s="339"/>
      <c r="E469" s="141"/>
      <c r="F469" s="88"/>
      <c r="G469" s="140"/>
      <c r="H469" s="140"/>
      <c r="I469" s="22"/>
      <c r="J469" s="55"/>
    </row>
    <row r="470" spans="2:10" x14ac:dyDescent="0.25">
      <c r="B470" s="21">
        <f t="shared" si="7"/>
        <v>462</v>
      </c>
      <c r="C470" s="339"/>
      <c r="D470" s="339"/>
      <c r="E470" s="141"/>
      <c r="F470" s="88"/>
      <c r="G470" s="140"/>
      <c r="H470" s="140"/>
      <c r="I470" s="22"/>
      <c r="J470" s="55"/>
    </row>
    <row r="471" spans="2:10" x14ac:dyDescent="0.25">
      <c r="B471" s="21">
        <f t="shared" si="7"/>
        <v>463</v>
      </c>
      <c r="C471" s="339"/>
      <c r="D471" s="339"/>
      <c r="E471" s="141"/>
      <c r="F471" s="88"/>
      <c r="G471" s="140"/>
      <c r="H471" s="140"/>
      <c r="I471" s="22"/>
      <c r="J471" s="55"/>
    </row>
    <row r="472" spans="2:10" x14ac:dyDescent="0.25">
      <c r="B472" s="21">
        <f t="shared" si="7"/>
        <v>464</v>
      </c>
      <c r="C472" s="339"/>
      <c r="D472" s="339"/>
      <c r="E472" s="141"/>
      <c r="F472" s="88"/>
      <c r="G472" s="140"/>
      <c r="H472" s="140"/>
      <c r="I472" s="22"/>
      <c r="J472" s="55"/>
    </row>
    <row r="473" spans="2:10" x14ac:dyDescent="0.25">
      <c r="B473" s="21">
        <f t="shared" si="7"/>
        <v>465</v>
      </c>
      <c r="C473" s="339"/>
      <c r="D473" s="339"/>
      <c r="E473" s="141"/>
      <c r="F473" s="88"/>
      <c r="G473" s="140"/>
      <c r="H473" s="140"/>
      <c r="I473" s="22"/>
      <c r="J473" s="55"/>
    </row>
    <row r="474" spans="2:10" x14ac:dyDescent="0.25">
      <c r="B474" s="21">
        <f t="shared" si="7"/>
        <v>466</v>
      </c>
      <c r="C474" s="339"/>
      <c r="D474" s="339"/>
      <c r="E474" s="141"/>
      <c r="F474" s="88"/>
      <c r="G474" s="140"/>
      <c r="H474" s="140"/>
      <c r="I474" s="22"/>
      <c r="J474" s="55"/>
    </row>
    <row r="475" spans="2:10" x14ac:dyDescent="0.25">
      <c r="B475" s="21">
        <f t="shared" si="7"/>
        <v>467</v>
      </c>
      <c r="C475" s="339"/>
      <c r="D475" s="339"/>
      <c r="E475" s="141"/>
      <c r="F475" s="88"/>
      <c r="G475" s="140"/>
      <c r="H475" s="140"/>
      <c r="I475" s="22"/>
      <c r="J475" s="55"/>
    </row>
    <row r="476" spans="2:10" x14ac:dyDescent="0.25">
      <c r="B476" s="21">
        <f t="shared" si="7"/>
        <v>468</v>
      </c>
      <c r="C476" s="339"/>
      <c r="D476" s="339"/>
      <c r="E476" s="141"/>
      <c r="F476" s="88"/>
      <c r="G476" s="140"/>
      <c r="H476" s="140"/>
      <c r="I476" s="22"/>
      <c r="J476" s="55"/>
    </row>
    <row r="477" spans="2:10" x14ac:dyDescent="0.25">
      <c r="B477" s="21">
        <f t="shared" si="7"/>
        <v>469</v>
      </c>
      <c r="C477" s="339"/>
      <c r="D477" s="339"/>
      <c r="E477" s="141"/>
      <c r="F477" s="88"/>
      <c r="G477" s="140"/>
      <c r="H477" s="140"/>
      <c r="I477" s="22"/>
      <c r="J477" s="55"/>
    </row>
    <row r="478" spans="2:10" x14ac:dyDescent="0.25">
      <c r="B478" s="21">
        <f t="shared" si="7"/>
        <v>470</v>
      </c>
      <c r="C478" s="339"/>
      <c r="D478" s="339"/>
      <c r="E478" s="141"/>
      <c r="F478" s="88"/>
      <c r="G478" s="140"/>
      <c r="H478" s="140"/>
      <c r="I478" s="22"/>
      <c r="J478" s="55"/>
    </row>
    <row r="479" spans="2:10" x14ac:dyDescent="0.25">
      <c r="B479" s="21">
        <f t="shared" si="7"/>
        <v>471</v>
      </c>
      <c r="C479" s="339"/>
      <c r="D479" s="339"/>
      <c r="E479" s="141"/>
      <c r="F479" s="88"/>
      <c r="G479" s="140"/>
      <c r="H479" s="140"/>
      <c r="I479" s="22"/>
      <c r="J479" s="55"/>
    </row>
    <row r="480" spans="2:10" x14ac:dyDescent="0.25">
      <c r="B480" s="21">
        <f t="shared" si="7"/>
        <v>472</v>
      </c>
      <c r="C480" s="339"/>
      <c r="D480" s="339"/>
      <c r="E480" s="141"/>
      <c r="F480" s="88"/>
      <c r="G480" s="140"/>
      <c r="H480" s="140"/>
      <c r="I480" s="22"/>
      <c r="J480" s="55"/>
    </row>
    <row r="481" spans="2:10" x14ac:dyDescent="0.25">
      <c r="B481" s="21">
        <f t="shared" si="7"/>
        <v>473</v>
      </c>
      <c r="C481" s="339"/>
      <c r="D481" s="339"/>
      <c r="E481" s="141"/>
      <c r="F481" s="88"/>
      <c r="G481" s="140"/>
      <c r="H481" s="140"/>
      <c r="I481" s="22"/>
      <c r="J481" s="55"/>
    </row>
    <row r="482" spans="2:10" x14ac:dyDescent="0.25">
      <c r="B482" s="21">
        <f t="shared" si="7"/>
        <v>474</v>
      </c>
      <c r="C482" s="339"/>
      <c r="D482" s="339"/>
      <c r="E482" s="141"/>
      <c r="F482" s="88"/>
      <c r="G482" s="140"/>
      <c r="H482" s="140"/>
      <c r="I482" s="22"/>
      <c r="J482" s="55"/>
    </row>
    <row r="483" spans="2:10" x14ac:dyDescent="0.25">
      <c r="B483" s="21">
        <f t="shared" si="7"/>
        <v>475</v>
      </c>
      <c r="C483" s="339"/>
      <c r="D483" s="339"/>
      <c r="E483" s="141"/>
      <c r="F483" s="88"/>
      <c r="G483" s="140"/>
      <c r="H483" s="140"/>
      <c r="I483" s="22"/>
      <c r="J483" s="55"/>
    </row>
    <row r="484" spans="2:10" x14ac:dyDescent="0.25">
      <c r="B484" s="21">
        <f t="shared" si="7"/>
        <v>476</v>
      </c>
      <c r="C484" s="339"/>
      <c r="D484" s="339"/>
      <c r="E484" s="141"/>
      <c r="F484" s="88"/>
      <c r="G484" s="140"/>
      <c r="H484" s="140"/>
      <c r="I484" s="22"/>
      <c r="J484" s="55"/>
    </row>
    <row r="485" spans="2:10" x14ac:dyDescent="0.25">
      <c r="B485" s="21">
        <f t="shared" si="7"/>
        <v>477</v>
      </c>
      <c r="C485" s="339"/>
      <c r="D485" s="339"/>
      <c r="E485" s="141"/>
      <c r="F485" s="88"/>
      <c r="G485" s="140"/>
      <c r="H485" s="140"/>
      <c r="I485" s="22"/>
      <c r="J485" s="55"/>
    </row>
    <row r="486" spans="2:10" x14ac:dyDescent="0.25">
      <c r="B486" s="21">
        <f t="shared" si="7"/>
        <v>478</v>
      </c>
      <c r="C486" s="339"/>
      <c r="D486" s="339"/>
      <c r="E486" s="141"/>
      <c r="F486" s="88"/>
      <c r="G486" s="140"/>
      <c r="H486" s="140"/>
      <c r="I486" s="22"/>
      <c r="J486" s="55"/>
    </row>
    <row r="487" spans="2:10" x14ac:dyDescent="0.25">
      <c r="B487" s="21">
        <f t="shared" si="7"/>
        <v>479</v>
      </c>
      <c r="C487" s="339"/>
      <c r="D487" s="339"/>
      <c r="E487" s="141"/>
      <c r="F487" s="88"/>
      <c r="G487" s="140"/>
      <c r="H487" s="140"/>
      <c r="I487" s="22"/>
      <c r="J487" s="55"/>
    </row>
    <row r="488" spans="2:10" x14ac:dyDescent="0.25">
      <c r="B488" s="21">
        <f t="shared" si="7"/>
        <v>480</v>
      </c>
      <c r="C488" s="339"/>
      <c r="D488" s="339"/>
      <c r="E488" s="141"/>
      <c r="F488" s="88"/>
      <c r="G488" s="140"/>
      <c r="H488" s="140"/>
      <c r="I488" s="22"/>
      <c r="J488" s="55"/>
    </row>
    <row r="489" spans="2:10" x14ac:dyDescent="0.25">
      <c r="B489" s="21">
        <f t="shared" si="7"/>
        <v>481</v>
      </c>
      <c r="C489" s="339"/>
      <c r="D489" s="339"/>
      <c r="E489" s="141"/>
      <c r="F489" s="88"/>
      <c r="G489" s="140"/>
      <c r="H489" s="140"/>
      <c r="I489" s="22"/>
      <c r="J489" s="55"/>
    </row>
    <row r="490" spans="2:10" x14ac:dyDescent="0.25">
      <c r="B490" s="21">
        <f t="shared" si="7"/>
        <v>482</v>
      </c>
      <c r="C490" s="339"/>
      <c r="D490" s="339"/>
      <c r="E490" s="141"/>
      <c r="F490" s="88"/>
      <c r="G490" s="140"/>
      <c r="H490" s="140"/>
      <c r="I490" s="22"/>
      <c r="J490" s="55"/>
    </row>
    <row r="491" spans="2:10" x14ac:dyDescent="0.25">
      <c r="B491" s="21">
        <f t="shared" si="7"/>
        <v>483</v>
      </c>
      <c r="C491" s="339"/>
      <c r="D491" s="339"/>
      <c r="E491" s="141"/>
      <c r="F491" s="88"/>
      <c r="G491" s="140"/>
      <c r="H491" s="140"/>
      <c r="I491" s="22"/>
      <c r="J491" s="55"/>
    </row>
    <row r="492" spans="2:10" x14ac:dyDescent="0.25">
      <c r="B492" s="21">
        <f t="shared" si="7"/>
        <v>484</v>
      </c>
      <c r="C492" s="339"/>
      <c r="D492" s="339"/>
      <c r="E492" s="141"/>
      <c r="F492" s="88"/>
      <c r="G492" s="140"/>
      <c r="H492" s="140"/>
      <c r="I492" s="22"/>
      <c r="J492" s="55"/>
    </row>
    <row r="493" spans="2:10" x14ac:dyDescent="0.25">
      <c r="B493" s="21">
        <f t="shared" si="7"/>
        <v>485</v>
      </c>
      <c r="C493" s="339"/>
      <c r="D493" s="339"/>
      <c r="E493" s="141"/>
      <c r="F493" s="88"/>
      <c r="G493" s="140"/>
      <c r="H493" s="140"/>
      <c r="I493" s="22"/>
      <c r="J493" s="55"/>
    </row>
    <row r="494" spans="2:10" x14ac:dyDescent="0.25">
      <c r="B494" s="21">
        <f t="shared" si="7"/>
        <v>486</v>
      </c>
      <c r="C494" s="339"/>
      <c r="D494" s="339"/>
      <c r="E494" s="141"/>
      <c r="F494" s="88"/>
      <c r="G494" s="140"/>
      <c r="H494" s="140"/>
      <c r="I494" s="22"/>
      <c r="J494" s="55"/>
    </row>
    <row r="495" spans="2:10" x14ac:dyDescent="0.25">
      <c r="B495" s="21">
        <f t="shared" si="7"/>
        <v>487</v>
      </c>
      <c r="C495" s="339"/>
      <c r="D495" s="339"/>
      <c r="E495" s="141"/>
      <c r="F495" s="88"/>
      <c r="G495" s="140"/>
      <c r="H495" s="140"/>
      <c r="I495" s="22"/>
      <c r="J495" s="55"/>
    </row>
    <row r="496" spans="2:10" x14ac:dyDescent="0.25">
      <c r="B496" s="21">
        <f t="shared" si="7"/>
        <v>488</v>
      </c>
      <c r="C496" s="339"/>
      <c r="D496" s="339"/>
      <c r="E496" s="141"/>
      <c r="F496" s="88"/>
      <c r="G496" s="140"/>
      <c r="H496" s="140"/>
      <c r="I496" s="22"/>
      <c r="J496" s="55"/>
    </row>
    <row r="497" spans="2:10" x14ac:dyDescent="0.25">
      <c r="B497" s="21">
        <f t="shared" si="7"/>
        <v>489</v>
      </c>
      <c r="C497" s="339"/>
      <c r="D497" s="339"/>
      <c r="E497" s="141"/>
      <c r="F497" s="88"/>
      <c r="G497" s="140"/>
      <c r="H497" s="140"/>
      <c r="I497" s="22"/>
      <c r="J497" s="55"/>
    </row>
    <row r="498" spans="2:10" x14ac:dyDescent="0.25">
      <c r="B498" s="21">
        <f t="shared" si="7"/>
        <v>490</v>
      </c>
      <c r="C498" s="339"/>
      <c r="D498" s="339"/>
      <c r="E498" s="141"/>
      <c r="F498" s="88"/>
      <c r="G498" s="140"/>
      <c r="H498" s="140"/>
      <c r="I498" s="22"/>
      <c r="J498" s="55"/>
    </row>
    <row r="499" spans="2:10" x14ac:dyDescent="0.25">
      <c r="B499" s="21">
        <f t="shared" si="7"/>
        <v>491</v>
      </c>
      <c r="C499" s="339"/>
      <c r="D499" s="339"/>
      <c r="E499" s="141"/>
      <c r="F499" s="88"/>
      <c r="G499" s="140"/>
      <c r="H499" s="140"/>
      <c r="I499" s="22"/>
      <c r="J499" s="55"/>
    </row>
    <row r="500" spans="2:10" x14ac:dyDescent="0.25">
      <c r="B500" s="21">
        <f t="shared" si="7"/>
        <v>492</v>
      </c>
      <c r="C500" s="339"/>
      <c r="D500" s="339"/>
      <c r="E500" s="141"/>
      <c r="F500" s="88"/>
      <c r="G500" s="140"/>
      <c r="H500" s="140"/>
      <c r="I500" s="22"/>
      <c r="J500" s="55"/>
    </row>
    <row r="501" spans="2:10" x14ac:dyDescent="0.25">
      <c r="B501" s="21">
        <f t="shared" si="7"/>
        <v>493</v>
      </c>
      <c r="C501" s="339"/>
      <c r="D501" s="339"/>
      <c r="E501" s="141"/>
      <c r="F501" s="88"/>
      <c r="G501" s="140"/>
      <c r="H501" s="140"/>
      <c r="I501" s="22"/>
      <c r="J501" s="55"/>
    </row>
    <row r="502" spans="2:10" x14ac:dyDescent="0.25">
      <c r="B502" s="21">
        <f t="shared" si="7"/>
        <v>494</v>
      </c>
      <c r="C502" s="339"/>
      <c r="D502" s="339"/>
      <c r="E502" s="141"/>
      <c r="F502" s="88"/>
      <c r="G502" s="140"/>
      <c r="H502" s="140"/>
      <c r="I502" s="22"/>
      <c r="J502" s="55"/>
    </row>
    <row r="503" spans="2:10" x14ac:dyDescent="0.25">
      <c r="B503" s="21">
        <f t="shared" si="7"/>
        <v>495</v>
      </c>
      <c r="C503" s="339"/>
      <c r="D503" s="339"/>
      <c r="E503" s="141"/>
      <c r="F503" s="88"/>
      <c r="G503" s="140"/>
      <c r="H503" s="140"/>
      <c r="I503" s="22"/>
      <c r="J503" s="55"/>
    </row>
    <row r="504" spans="2:10" x14ac:dyDescent="0.25">
      <c r="B504" s="21">
        <f t="shared" si="7"/>
        <v>496</v>
      </c>
      <c r="C504" s="339"/>
      <c r="D504" s="339"/>
      <c r="E504" s="141"/>
      <c r="F504" s="88"/>
      <c r="G504" s="140"/>
      <c r="H504" s="140"/>
      <c r="I504" s="22"/>
      <c r="J504" s="55"/>
    </row>
    <row r="505" spans="2:10" x14ac:dyDescent="0.25">
      <c r="B505" s="21">
        <f t="shared" si="7"/>
        <v>497</v>
      </c>
      <c r="C505" s="339"/>
      <c r="D505" s="339"/>
      <c r="E505" s="141"/>
      <c r="F505" s="88"/>
      <c r="G505" s="140"/>
      <c r="H505" s="140"/>
      <c r="I505" s="22"/>
      <c r="J505" s="55"/>
    </row>
    <row r="506" spans="2:10" x14ac:dyDescent="0.25">
      <c r="B506" s="21">
        <f t="shared" si="7"/>
        <v>498</v>
      </c>
      <c r="C506" s="339"/>
      <c r="D506" s="339"/>
      <c r="E506" s="141"/>
      <c r="F506" s="88"/>
      <c r="G506" s="140"/>
      <c r="H506" s="140"/>
      <c r="I506" s="22"/>
      <c r="J506" s="55"/>
    </row>
    <row r="507" spans="2:10" x14ac:dyDescent="0.25">
      <c r="B507" s="21">
        <f t="shared" si="7"/>
        <v>499</v>
      </c>
      <c r="C507" s="339"/>
      <c r="D507" s="339"/>
      <c r="E507" s="141"/>
      <c r="F507" s="88"/>
      <c r="G507" s="140"/>
      <c r="H507" s="140"/>
      <c r="I507" s="22"/>
      <c r="J507" s="55"/>
    </row>
    <row r="508" spans="2:10" x14ac:dyDescent="0.25">
      <c r="B508" s="21">
        <f t="shared" si="7"/>
        <v>500</v>
      </c>
      <c r="C508" s="339"/>
      <c r="D508" s="339"/>
      <c r="E508" s="141"/>
      <c r="F508" s="88"/>
      <c r="G508" s="140"/>
      <c r="H508" s="140"/>
      <c r="I508" s="22"/>
      <c r="J508" s="55"/>
    </row>
    <row r="509" spans="2:10" x14ac:dyDescent="0.25">
      <c r="B509" s="21">
        <f t="shared" si="7"/>
        <v>501</v>
      </c>
      <c r="C509" s="339"/>
      <c r="D509" s="339"/>
      <c r="E509" s="141"/>
      <c r="F509" s="88"/>
      <c r="G509" s="140"/>
      <c r="H509" s="140"/>
      <c r="I509" s="22"/>
      <c r="J509" s="55"/>
    </row>
    <row r="510" spans="2:10" x14ac:dyDescent="0.25">
      <c r="B510" s="21">
        <f t="shared" si="7"/>
        <v>502</v>
      </c>
      <c r="C510" s="339"/>
      <c r="D510" s="339"/>
      <c r="E510" s="141"/>
      <c r="F510" s="88"/>
      <c r="G510" s="140"/>
      <c r="H510" s="140"/>
      <c r="I510" s="22"/>
      <c r="J510" s="55"/>
    </row>
    <row r="511" spans="2:10" x14ac:dyDescent="0.25">
      <c r="B511" s="21">
        <f t="shared" si="7"/>
        <v>503</v>
      </c>
      <c r="C511" s="339"/>
      <c r="D511" s="339"/>
      <c r="E511" s="141"/>
      <c r="F511" s="88"/>
      <c r="G511" s="140"/>
      <c r="H511" s="140"/>
      <c r="I511" s="22"/>
      <c r="J511" s="55"/>
    </row>
    <row r="512" spans="2:10" x14ac:dyDescent="0.25">
      <c r="B512" s="21">
        <f t="shared" si="7"/>
        <v>504</v>
      </c>
      <c r="C512" s="339"/>
      <c r="D512" s="339"/>
      <c r="E512" s="141"/>
      <c r="F512" s="88"/>
      <c r="G512" s="140"/>
      <c r="H512" s="140"/>
      <c r="I512" s="22"/>
      <c r="J512" s="55"/>
    </row>
    <row r="513" spans="2:10" x14ac:dyDescent="0.25">
      <c r="B513" s="21">
        <f t="shared" si="7"/>
        <v>505</v>
      </c>
      <c r="C513" s="339"/>
      <c r="D513" s="339"/>
      <c r="E513" s="141"/>
      <c r="F513" s="88"/>
      <c r="G513" s="140"/>
      <c r="H513" s="140"/>
      <c r="I513" s="22"/>
      <c r="J513" s="55"/>
    </row>
    <row r="514" spans="2:10" x14ac:dyDescent="0.25">
      <c r="B514" s="21">
        <f t="shared" si="7"/>
        <v>506</v>
      </c>
      <c r="C514" s="339"/>
      <c r="D514" s="339"/>
      <c r="E514" s="141"/>
      <c r="F514" s="88"/>
      <c r="G514" s="140"/>
      <c r="H514" s="140"/>
      <c r="I514" s="22"/>
      <c r="J514" s="55"/>
    </row>
    <row r="515" spans="2:10" x14ac:dyDescent="0.25">
      <c r="B515" s="21">
        <f t="shared" si="7"/>
        <v>507</v>
      </c>
      <c r="C515" s="339"/>
      <c r="D515" s="339"/>
      <c r="E515" s="141"/>
      <c r="F515" s="88"/>
      <c r="G515" s="140"/>
      <c r="H515" s="140"/>
      <c r="I515" s="22"/>
      <c r="J515" s="55"/>
    </row>
    <row r="516" spans="2:10" x14ac:dyDescent="0.25">
      <c r="B516" s="21">
        <f t="shared" si="7"/>
        <v>508</v>
      </c>
      <c r="C516" s="339"/>
      <c r="D516" s="339"/>
      <c r="E516" s="141"/>
      <c r="F516" s="88"/>
      <c r="G516" s="140"/>
      <c r="H516" s="140"/>
      <c r="I516" s="22"/>
      <c r="J516" s="55"/>
    </row>
    <row r="517" spans="2:10" x14ac:dyDescent="0.25">
      <c r="B517" s="21">
        <f t="shared" si="7"/>
        <v>509</v>
      </c>
      <c r="C517" s="339"/>
      <c r="D517" s="339"/>
      <c r="E517" s="141"/>
      <c r="F517" s="88"/>
      <c r="G517" s="140"/>
      <c r="H517" s="140"/>
      <c r="I517" s="22"/>
      <c r="J517" s="55"/>
    </row>
    <row r="518" spans="2:10" x14ac:dyDescent="0.25">
      <c r="B518" s="21">
        <f t="shared" si="7"/>
        <v>510</v>
      </c>
      <c r="C518" s="339"/>
      <c r="D518" s="339"/>
      <c r="E518" s="141"/>
      <c r="F518" s="88"/>
      <c r="G518" s="140"/>
      <c r="H518" s="140"/>
      <c r="I518" s="22"/>
      <c r="J518" s="55"/>
    </row>
    <row r="519" spans="2:10" x14ac:dyDescent="0.25">
      <c r="B519" s="21">
        <f t="shared" si="7"/>
        <v>511</v>
      </c>
      <c r="C519" s="339"/>
      <c r="D519" s="339"/>
      <c r="E519" s="141"/>
      <c r="F519" s="88"/>
      <c r="G519" s="140"/>
      <c r="H519" s="140"/>
      <c r="I519" s="22"/>
      <c r="J519" s="55"/>
    </row>
    <row r="520" spans="2:10" x14ac:dyDescent="0.25">
      <c r="B520" s="21">
        <f t="shared" si="7"/>
        <v>512</v>
      </c>
      <c r="C520" s="339"/>
      <c r="D520" s="339"/>
      <c r="E520" s="141"/>
      <c r="F520" s="88"/>
      <c r="G520" s="140"/>
      <c r="H520" s="140"/>
      <c r="I520" s="22"/>
      <c r="J520" s="55"/>
    </row>
    <row r="521" spans="2:10" x14ac:dyDescent="0.25">
      <c r="B521" s="21">
        <f t="shared" si="7"/>
        <v>513</v>
      </c>
      <c r="C521" s="339"/>
      <c r="D521" s="339"/>
      <c r="E521" s="141"/>
      <c r="F521" s="88"/>
      <c r="G521" s="140"/>
      <c r="H521" s="140"/>
      <c r="I521" s="22"/>
      <c r="J521" s="55"/>
    </row>
    <row r="522" spans="2:10" x14ac:dyDescent="0.25">
      <c r="B522" s="21">
        <f t="shared" ref="B522:B585" si="8">ROW()-ROW($B$8)</f>
        <v>514</v>
      </c>
      <c r="C522" s="339"/>
      <c r="D522" s="339"/>
      <c r="E522" s="141"/>
      <c r="F522" s="88"/>
      <c r="G522" s="140"/>
      <c r="H522" s="140"/>
      <c r="I522" s="22"/>
      <c r="J522" s="55"/>
    </row>
    <row r="523" spans="2:10" x14ac:dyDescent="0.25">
      <c r="B523" s="21">
        <f t="shared" si="8"/>
        <v>515</v>
      </c>
      <c r="C523" s="339"/>
      <c r="D523" s="339"/>
      <c r="E523" s="141"/>
      <c r="F523" s="88"/>
      <c r="G523" s="140"/>
      <c r="H523" s="140"/>
      <c r="I523" s="22"/>
      <c r="J523" s="55"/>
    </row>
    <row r="524" spans="2:10" x14ac:dyDescent="0.25">
      <c r="B524" s="21">
        <f t="shared" si="8"/>
        <v>516</v>
      </c>
      <c r="C524" s="339"/>
      <c r="D524" s="339"/>
      <c r="E524" s="141"/>
      <c r="F524" s="88"/>
      <c r="G524" s="140"/>
      <c r="H524" s="140"/>
      <c r="I524" s="22"/>
      <c r="J524" s="55"/>
    </row>
    <row r="525" spans="2:10" x14ac:dyDescent="0.25">
      <c r="B525" s="21">
        <f t="shared" si="8"/>
        <v>517</v>
      </c>
      <c r="C525" s="339"/>
      <c r="D525" s="339"/>
      <c r="E525" s="141"/>
      <c r="F525" s="88"/>
      <c r="G525" s="140"/>
      <c r="H525" s="140"/>
      <c r="I525" s="22"/>
      <c r="J525" s="55"/>
    </row>
    <row r="526" spans="2:10" x14ac:dyDescent="0.25">
      <c r="B526" s="21">
        <f t="shared" si="8"/>
        <v>518</v>
      </c>
      <c r="C526" s="339"/>
      <c r="D526" s="339"/>
      <c r="E526" s="141"/>
      <c r="F526" s="88"/>
      <c r="G526" s="140"/>
      <c r="H526" s="140"/>
      <c r="I526" s="22"/>
      <c r="J526" s="55"/>
    </row>
    <row r="527" spans="2:10" x14ac:dyDescent="0.25">
      <c r="B527" s="21">
        <f t="shared" si="8"/>
        <v>519</v>
      </c>
      <c r="C527" s="339"/>
      <c r="D527" s="339"/>
      <c r="E527" s="141"/>
      <c r="F527" s="88"/>
      <c r="G527" s="140"/>
      <c r="H527" s="140"/>
      <c r="I527" s="22"/>
      <c r="J527" s="55"/>
    </row>
    <row r="528" spans="2:10" x14ac:dyDescent="0.25">
      <c r="B528" s="21">
        <f t="shared" si="8"/>
        <v>520</v>
      </c>
      <c r="C528" s="339"/>
      <c r="D528" s="339"/>
      <c r="E528" s="141"/>
      <c r="F528" s="88"/>
      <c r="G528" s="140"/>
      <c r="H528" s="140"/>
      <c r="I528" s="22"/>
      <c r="J528" s="55"/>
    </row>
    <row r="529" spans="2:10" x14ac:dyDescent="0.25">
      <c r="B529" s="21">
        <f t="shared" si="8"/>
        <v>521</v>
      </c>
      <c r="C529" s="339"/>
      <c r="D529" s="339"/>
      <c r="E529" s="141"/>
      <c r="F529" s="88"/>
      <c r="G529" s="140"/>
      <c r="H529" s="140"/>
      <c r="I529" s="22"/>
      <c r="J529" s="55"/>
    </row>
    <row r="530" spans="2:10" x14ac:dyDescent="0.25">
      <c r="B530" s="21">
        <f t="shared" si="8"/>
        <v>522</v>
      </c>
      <c r="C530" s="339"/>
      <c r="D530" s="339"/>
      <c r="E530" s="141"/>
      <c r="F530" s="88"/>
      <c r="G530" s="140"/>
      <c r="H530" s="140"/>
      <c r="I530" s="22"/>
      <c r="J530" s="55"/>
    </row>
    <row r="531" spans="2:10" x14ac:dyDescent="0.25">
      <c r="B531" s="21">
        <f t="shared" si="8"/>
        <v>523</v>
      </c>
      <c r="C531" s="339"/>
      <c r="D531" s="339"/>
      <c r="E531" s="141"/>
      <c r="F531" s="88"/>
      <c r="G531" s="140"/>
      <c r="H531" s="140"/>
      <c r="I531" s="22"/>
      <c r="J531" s="55"/>
    </row>
    <row r="532" spans="2:10" x14ac:dyDescent="0.25">
      <c r="B532" s="21">
        <f t="shared" si="8"/>
        <v>524</v>
      </c>
      <c r="C532" s="339"/>
      <c r="D532" s="339"/>
      <c r="E532" s="141"/>
      <c r="F532" s="88"/>
      <c r="G532" s="140"/>
      <c r="H532" s="140"/>
      <c r="I532" s="22"/>
      <c r="J532" s="55"/>
    </row>
    <row r="533" spans="2:10" x14ac:dyDescent="0.25">
      <c r="B533" s="21">
        <f t="shared" si="8"/>
        <v>525</v>
      </c>
      <c r="C533" s="339"/>
      <c r="D533" s="339"/>
      <c r="E533" s="141"/>
      <c r="F533" s="88"/>
      <c r="G533" s="140"/>
      <c r="H533" s="140"/>
      <c r="I533" s="22"/>
      <c r="J533" s="55"/>
    </row>
    <row r="534" spans="2:10" x14ac:dyDescent="0.25">
      <c r="B534" s="21">
        <f t="shared" si="8"/>
        <v>526</v>
      </c>
      <c r="C534" s="339"/>
      <c r="D534" s="339"/>
      <c r="E534" s="141"/>
      <c r="F534" s="88"/>
      <c r="G534" s="140"/>
      <c r="H534" s="140"/>
      <c r="I534" s="22"/>
      <c r="J534" s="55"/>
    </row>
    <row r="535" spans="2:10" x14ac:dyDescent="0.25">
      <c r="B535" s="21">
        <f t="shared" si="8"/>
        <v>527</v>
      </c>
      <c r="C535" s="339"/>
      <c r="D535" s="339"/>
      <c r="E535" s="141"/>
      <c r="F535" s="88"/>
      <c r="G535" s="140"/>
      <c r="H535" s="140"/>
      <c r="I535" s="22"/>
      <c r="J535" s="55"/>
    </row>
    <row r="536" spans="2:10" x14ac:dyDescent="0.25">
      <c r="B536" s="21">
        <f t="shared" si="8"/>
        <v>528</v>
      </c>
      <c r="C536" s="339"/>
      <c r="D536" s="339"/>
      <c r="E536" s="141"/>
      <c r="F536" s="88"/>
      <c r="G536" s="140"/>
      <c r="H536" s="140"/>
      <c r="I536" s="22"/>
      <c r="J536" s="55"/>
    </row>
    <row r="537" spans="2:10" x14ac:dyDescent="0.25">
      <c r="B537" s="21">
        <f t="shared" si="8"/>
        <v>529</v>
      </c>
      <c r="C537" s="339"/>
      <c r="D537" s="339"/>
      <c r="E537" s="141"/>
      <c r="F537" s="88"/>
      <c r="G537" s="140"/>
      <c r="H537" s="140"/>
      <c r="I537" s="22"/>
      <c r="J537" s="55"/>
    </row>
    <row r="538" spans="2:10" x14ac:dyDescent="0.25">
      <c r="B538" s="21">
        <f t="shared" si="8"/>
        <v>530</v>
      </c>
      <c r="C538" s="339"/>
      <c r="D538" s="339"/>
      <c r="E538" s="141"/>
      <c r="F538" s="88"/>
      <c r="G538" s="140"/>
      <c r="H538" s="140"/>
      <c r="I538" s="22"/>
      <c r="J538" s="55"/>
    </row>
    <row r="539" spans="2:10" x14ac:dyDescent="0.25">
      <c r="B539" s="21">
        <f t="shared" si="8"/>
        <v>531</v>
      </c>
      <c r="C539" s="339"/>
      <c r="D539" s="339"/>
      <c r="E539" s="141"/>
      <c r="F539" s="88"/>
      <c r="G539" s="140"/>
      <c r="H539" s="140"/>
      <c r="I539" s="22"/>
      <c r="J539" s="55"/>
    </row>
    <row r="540" spans="2:10" x14ac:dyDescent="0.25">
      <c r="B540" s="21">
        <f t="shared" si="8"/>
        <v>532</v>
      </c>
      <c r="C540" s="339"/>
      <c r="D540" s="339"/>
      <c r="E540" s="141"/>
      <c r="F540" s="88"/>
      <c r="G540" s="140"/>
      <c r="H540" s="140"/>
      <c r="I540" s="22"/>
      <c r="J540" s="55"/>
    </row>
    <row r="541" spans="2:10" x14ac:dyDescent="0.25">
      <c r="B541" s="21">
        <f t="shared" si="8"/>
        <v>533</v>
      </c>
      <c r="C541" s="339"/>
      <c r="D541" s="339"/>
      <c r="E541" s="141"/>
      <c r="F541" s="88"/>
      <c r="G541" s="140"/>
      <c r="H541" s="140"/>
      <c r="I541" s="22"/>
      <c r="J541" s="55"/>
    </row>
    <row r="542" spans="2:10" x14ac:dyDescent="0.25">
      <c r="B542" s="21">
        <f t="shared" si="8"/>
        <v>534</v>
      </c>
      <c r="C542" s="339"/>
      <c r="D542" s="339"/>
      <c r="E542" s="141"/>
      <c r="F542" s="88"/>
      <c r="G542" s="140"/>
      <c r="H542" s="140"/>
      <c r="I542" s="22"/>
      <c r="J542" s="55"/>
    </row>
    <row r="543" spans="2:10" x14ac:dyDescent="0.25">
      <c r="B543" s="21">
        <f t="shared" si="8"/>
        <v>535</v>
      </c>
      <c r="C543" s="339"/>
      <c r="D543" s="339"/>
      <c r="E543" s="141"/>
      <c r="F543" s="88"/>
      <c r="G543" s="140"/>
      <c r="H543" s="140"/>
      <c r="I543" s="22"/>
      <c r="J543" s="55"/>
    </row>
    <row r="544" spans="2:10" x14ac:dyDescent="0.25">
      <c r="B544" s="21">
        <f t="shared" si="8"/>
        <v>536</v>
      </c>
      <c r="C544" s="339"/>
      <c r="D544" s="339"/>
      <c r="E544" s="141"/>
      <c r="F544" s="88"/>
      <c r="G544" s="140"/>
      <c r="H544" s="140"/>
      <c r="I544" s="22"/>
      <c r="J544" s="55"/>
    </row>
    <row r="545" spans="2:10" x14ac:dyDescent="0.25">
      <c r="B545" s="21">
        <f t="shared" si="8"/>
        <v>537</v>
      </c>
      <c r="C545" s="339"/>
      <c r="D545" s="339"/>
      <c r="E545" s="141"/>
      <c r="F545" s="88"/>
      <c r="G545" s="140"/>
      <c r="H545" s="140"/>
      <c r="I545" s="22"/>
      <c r="J545" s="55"/>
    </row>
    <row r="546" spans="2:10" x14ac:dyDescent="0.25">
      <c r="B546" s="21">
        <f t="shared" si="8"/>
        <v>538</v>
      </c>
      <c r="C546" s="339"/>
      <c r="D546" s="339"/>
      <c r="E546" s="141"/>
      <c r="F546" s="88"/>
      <c r="G546" s="140"/>
      <c r="H546" s="140"/>
      <c r="I546" s="22"/>
      <c r="J546" s="55"/>
    </row>
    <row r="547" spans="2:10" x14ac:dyDescent="0.25">
      <c r="B547" s="21">
        <f t="shared" si="8"/>
        <v>539</v>
      </c>
      <c r="C547" s="339"/>
      <c r="D547" s="339"/>
      <c r="E547" s="141"/>
      <c r="F547" s="88"/>
      <c r="G547" s="140"/>
      <c r="H547" s="140"/>
      <c r="I547" s="22"/>
      <c r="J547" s="55"/>
    </row>
    <row r="548" spans="2:10" x14ac:dyDescent="0.25">
      <c r="B548" s="21">
        <f t="shared" si="8"/>
        <v>540</v>
      </c>
      <c r="C548" s="339"/>
      <c r="D548" s="339"/>
      <c r="E548" s="141"/>
      <c r="F548" s="88"/>
      <c r="G548" s="140"/>
      <c r="H548" s="140"/>
      <c r="I548" s="22"/>
      <c r="J548" s="55"/>
    </row>
    <row r="549" spans="2:10" x14ac:dyDescent="0.25">
      <c r="B549" s="21">
        <f t="shared" si="8"/>
        <v>541</v>
      </c>
      <c r="C549" s="339"/>
      <c r="D549" s="339"/>
      <c r="E549" s="141"/>
      <c r="F549" s="88"/>
      <c r="G549" s="140"/>
      <c r="H549" s="140"/>
      <c r="I549" s="22"/>
      <c r="J549" s="55"/>
    </row>
    <row r="550" spans="2:10" x14ac:dyDescent="0.25">
      <c r="B550" s="21">
        <f t="shared" si="8"/>
        <v>542</v>
      </c>
      <c r="C550" s="339"/>
      <c r="D550" s="339"/>
      <c r="E550" s="141"/>
      <c r="F550" s="88"/>
      <c r="G550" s="140"/>
      <c r="H550" s="140"/>
      <c r="I550" s="22"/>
      <c r="J550" s="55"/>
    </row>
    <row r="551" spans="2:10" x14ac:dyDescent="0.25">
      <c r="B551" s="21">
        <f t="shared" si="8"/>
        <v>543</v>
      </c>
      <c r="C551" s="339"/>
      <c r="D551" s="339"/>
      <c r="E551" s="141"/>
      <c r="F551" s="88"/>
      <c r="G551" s="140"/>
      <c r="H551" s="140"/>
      <c r="I551" s="22"/>
      <c r="J551" s="55"/>
    </row>
    <row r="552" spans="2:10" x14ac:dyDescent="0.25">
      <c r="B552" s="21">
        <f t="shared" si="8"/>
        <v>544</v>
      </c>
      <c r="C552" s="339"/>
      <c r="D552" s="339"/>
      <c r="E552" s="141"/>
      <c r="F552" s="88"/>
      <c r="G552" s="140"/>
      <c r="H552" s="140"/>
      <c r="I552" s="22"/>
      <c r="J552" s="55"/>
    </row>
    <row r="553" spans="2:10" x14ac:dyDescent="0.25">
      <c r="B553" s="21">
        <f t="shared" si="8"/>
        <v>545</v>
      </c>
      <c r="C553" s="339"/>
      <c r="D553" s="339"/>
      <c r="E553" s="141"/>
      <c r="F553" s="88"/>
      <c r="G553" s="140"/>
      <c r="H553" s="140"/>
      <c r="I553" s="22"/>
      <c r="J553" s="55"/>
    </row>
    <row r="554" spans="2:10" x14ac:dyDescent="0.25">
      <c r="B554" s="21">
        <f t="shared" si="8"/>
        <v>546</v>
      </c>
      <c r="C554" s="339"/>
      <c r="D554" s="339"/>
      <c r="E554" s="141"/>
      <c r="F554" s="88"/>
      <c r="G554" s="140"/>
      <c r="H554" s="140"/>
      <c r="I554" s="22"/>
      <c r="J554" s="55"/>
    </row>
    <row r="555" spans="2:10" x14ac:dyDescent="0.25">
      <c r="B555" s="21">
        <f t="shared" si="8"/>
        <v>547</v>
      </c>
      <c r="C555" s="339"/>
      <c r="D555" s="339"/>
      <c r="E555" s="141"/>
      <c r="F555" s="88"/>
      <c r="G555" s="140"/>
      <c r="H555" s="140"/>
      <c r="I555" s="22"/>
      <c r="J555" s="55"/>
    </row>
    <row r="556" spans="2:10" x14ac:dyDescent="0.25">
      <c r="B556" s="21">
        <f t="shared" si="8"/>
        <v>548</v>
      </c>
      <c r="C556" s="339"/>
      <c r="D556" s="339"/>
      <c r="E556" s="141"/>
      <c r="F556" s="88"/>
      <c r="G556" s="140"/>
      <c r="H556" s="140"/>
      <c r="I556" s="22"/>
      <c r="J556" s="55"/>
    </row>
    <row r="557" spans="2:10" x14ac:dyDescent="0.25">
      <c r="B557" s="21">
        <f t="shared" si="8"/>
        <v>549</v>
      </c>
      <c r="C557" s="339"/>
      <c r="D557" s="339"/>
      <c r="E557" s="141"/>
      <c r="F557" s="88"/>
      <c r="G557" s="140"/>
      <c r="H557" s="140"/>
      <c r="I557" s="22"/>
      <c r="J557" s="55"/>
    </row>
    <row r="558" spans="2:10" x14ac:dyDescent="0.25">
      <c r="B558" s="21">
        <f t="shared" si="8"/>
        <v>550</v>
      </c>
      <c r="C558" s="339"/>
      <c r="D558" s="339"/>
      <c r="E558" s="141"/>
      <c r="F558" s="88"/>
      <c r="G558" s="140"/>
      <c r="H558" s="140"/>
      <c r="I558" s="22"/>
      <c r="J558" s="55"/>
    </row>
    <row r="559" spans="2:10" x14ac:dyDescent="0.25">
      <c r="B559" s="21">
        <f t="shared" si="8"/>
        <v>551</v>
      </c>
      <c r="C559" s="339"/>
      <c r="D559" s="339"/>
      <c r="E559" s="141"/>
      <c r="F559" s="88"/>
      <c r="G559" s="140"/>
      <c r="H559" s="140"/>
      <c r="I559" s="22"/>
      <c r="J559" s="55"/>
    </row>
    <row r="560" spans="2:10" x14ac:dyDescent="0.25">
      <c r="B560" s="21">
        <f t="shared" si="8"/>
        <v>552</v>
      </c>
      <c r="C560" s="339"/>
      <c r="D560" s="339"/>
      <c r="E560" s="141"/>
      <c r="F560" s="88"/>
      <c r="G560" s="140"/>
      <c r="H560" s="140"/>
      <c r="I560" s="22"/>
      <c r="J560" s="55"/>
    </row>
    <row r="561" spans="2:10" x14ac:dyDescent="0.25">
      <c r="B561" s="21">
        <f t="shared" si="8"/>
        <v>553</v>
      </c>
      <c r="C561" s="339"/>
      <c r="D561" s="339"/>
      <c r="E561" s="141"/>
      <c r="F561" s="88"/>
      <c r="G561" s="140"/>
      <c r="H561" s="140"/>
      <c r="I561" s="22"/>
      <c r="J561" s="55"/>
    </row>
    <row r="562" spans="2:10" x14ac:dyDescent="0.25">
      <c r="B562" s="21">
        <f t="shared" si="8"/>
        <v>554</v>
      </c>
      <c r="C562" s="339"/>
      <c r="D562" s="339"/>
      <c r="E562" s="141"/>
      <c r="F562" s="88"/>
      <c r="G562" s="140"/>
      <c r="H562" s="140"/>
      <c r="I562" s="22"/>
      <c r="J562" s="55"/>
    </row>
    <row r="563" spans="2:10" x14ac:dyDescent="0.25">
      <c r="B563" s="21">
        <f t="shared" si="8"/>
        <v>555</v>
      </c>
      <c r="C563" s="339"/>
      <c r="D563" s="339"/>
      <c r="E563" s="141"/>
      <c r="F563" s="88"/>
      <c r="G563" s="140"/>
      <c r="H563" s="140"/>
      <c r="I563" s="22"/>
      <c r="J563" s="55"/>
    </row>
    <row r="564" spans="2:10" x14ac:dyDescent="0.25">
      <c r="B564" s="21">
        <f t="shared" si="8"/>
        <v>556</v>
      </c>
      <c r="C564" s="339"/>
      <c r="D564" s="339"/>
      <c r="E564" s="141"/>
      <c r="F564" s="88"/>
      <c r="G564" s="140"/>
      <c r="H564" s="140"/>
      <c r="I564" s="22"/>
      <c r="J564" s="55"/>
    </row>
    <row r="565" spans="2:10" x14ac:dyDescent="0.25">
      <c r="B565" s="21">
        <f t="shared" si="8"/>
        <v>557</v>
      </c>
      <c r="C565" s="339"/>
      <c r="D565" s="339"/>
      <c r="E565" s="141"/>
      <c r="F565" s="88"/>
      <c r="G565" s="140"/>
      <c r="H565" s="140"/>
      <c r="I565" s="22"/>
      <c r="J565" s="55"/>
    </row>
    <row r="566" spans="2:10" x14ac:dyDescent="0.25">
      <c r="B566" s="21">
        <f t="shared" si="8"/>
        <v>558</v>
      </c>
      <c r="C566" s="339"/>
      <c r="D566" s="339"/>
      <c r="E566" s="141"/>
      <c r="F566" s="88"/>
      <c r="G566" s="140"/>
      <c r="H566" s="140"/>
      <c r="I566" s="22"/>
      <c r="J566" s="55"/>
    </row>
    <row r="567" spans="2:10" x14ac:dyDescent="0.25">
      <c r="B567" s="21">
        <f t="shared" si="8"/>
        <v>559</v>
      </c>
      <c r="C567" s="339"/>
      <c r="D567" s="339"/>
      <c r="E567" s="141"/>
      <c r="F567" s="88"/>
      <c r="G567" s="140"/>
      <c r="H567" s="140"/>
      <c r="I567" s="22"/>
      <c r="J567" s="55"/>
    </row>
    <row r="568" spans="2:10" x14ac:dyDescent="0.25">
      <c r="B568" s="21">
        <f t="shared" si="8"/>
        <v>560</v>
      </c>
      <c r="C568" s="339"/>
      <c r="D568" s="339"/>
      <c r="E568" s="141"/>
      <c r="F568" s="88"/>
      <c r="G568" s="140"/>
      <c r="H568" s="140"/>
      <c r="I568" s="22"/>
      <c r="J568" s="55"/>
    </row>
    <row r="569" spans="2:10" x14ac:dyDescent="0.25">
      <c r="B569" s="21">
        <f t="shared" si="8"/>
        <v>561</v>
      </c>
      <c r="C569" s="339"/>
      <c r="D569" s="339"/>
      <c r="E569" s="141"/>
      <c r="F569" s="88"/>
      <c r="G569" s="140"/>
      <c r="H569" s="140"/>
      <c r="I569" s="22"/>
      <c r="J569" s="55"/>
    </row>
    <row r="570" spans="2:10" x14ac:dyDescent="0.25">
      <c r="B570" s="21">
        <f t="shared" si="8"/>
        <v>562</v>
      </c>
      <c r="C570" s="339"/>
      <c r="D570" s="339"/>
      <c r="E570" s="141"/>
      <c r="F570" s="88"/>
      <c r="G570" s="140"/>
      <c r="H570" s="140"/>
      <c r="I570" s="22"/>
      <c r="J570" s="55"/>
    </row>
    <row r="571" spans="2:10" x14ac:dyDescent="0.25">
      <c r="B571" s="21">
        <f t="shared" si="8"/>
        <v>563</v>
      </c>
      <c r="C571" s="339"/>
      <c r="D571" s="339"/>
      <c r="E571" s="141"/>
      <c r="F571" s="88"/>
      <c r="G571" s="140"/>
      <c r="H571" s="140"/>
      <c r="I571" s="22"/>
      <c r="J571" s="55"/>
    </row>
    <row r="572" spans="2:10" x14ac:dyDescent="0.25">
      <c r="B572" s="21">
        <f t="shared" si="8"/>
        <v>564</v>
      </c>
      <c r="C572" s="339"/>
      <c r="D572" s="339"/>
      <c r="E572" s="141"/>
      <c r="F572" s="88"/>
      <c r="G572" s="140"/>
      <c r="H572" s="140"/>
      <c r="I572" s="22"/>
      <c r="J572" s="55"/>
    </row>
    <row r="573" spans="2:10" x14ac:dyDescent="0.25">
      <c r="B573" s="21">
        <f t="shared" si="8"/>
        <v>565</v>
      </c>
      <c r="C573" s="339"/>
      <c r="D573" s="339"/>
      <c r="E573" s="141"/>
      <c r="F573" s="88"/>
      <c r="G573" s="140"/>
      <c r="H573" s="140"/>
      <c r="I573" s="22"/>
      <c r="J573" s="55"/>
    </row>
    <row r="574" spans="2:10" x14ac:dyDescent="0.25">
      <c r="B574" s="21">
        <f t="shared" si="8"/>
        <v>566</v>
      </c>
      <c r="C574" s="339"/>
      <c r="D574" s="339"/>
      <c r="E574" s="141"/>
      <c r="F574" s="88"/>
      <c r="G574" s="140"/>
      <c r="H574" s="140"/>
      <c r="I574" s="22"/>
      <c r="J574" s="55"/>
    </row>
    <row r="575" spans="2:10" x14ac:dyDescent="0.25">
      <c r="B575" s="21">
        <f t="shared" si="8"/>
        <v>567</v>
      </c>
      <c r="C575" s="339"/>
      <c r="D575" s="339"/>
      <c r="E575" s="141"/>
      <c r="F575" s="88"/>
      <c r="G575" s="140"/>
      <c r="H575" s="140"/>
      <c r="I575" s="22"/>
      <c r="J575" s="55"/>
    </row>
    <row r="576" spans="2:10" x14ac:dyDescent="0.25">
      <c r="B576" s="21">
        <f t="shared" si="8"/>
        <v>568</v>
      </c>
      <c r="C576" s="339"/>
      <c r="D576" s="339"/>
      <c r="E576" s="141"/>
      <c r="F576" s="88"/>
      <c r="G576" s="140"/>
      <c r="H576" s="140"/>
      <c r="I576" s="22"/>
      <c r="J576" s="55"/>
    </row>
    <row r="577" spans="2:10" x14ac:dyDescent="0.25">
      <c r="B577" s="21">
        <f t="shared" si="8"/>
        <v>569</v>
      </c>
      <c r="C577" s="339"/>
      <c r="D577" s="339"/>
      <c r="E577" s="141"/>
      <c r="F577" s="88"/>
      <c r="G577" s="140"/>
      <c r="H577" s="140"/>
      <c r="I577" s="22"/>
      <c r="J577" s="55"/>
    </row>
    <row r="578" spans="2:10" x14ac:dyDescent="0.25">
      <c r="B578" s="21">
        <f t="shared" si="8"/>
        <v>570</v>
      </c>
      <c r="C578" s="339"/>
      <c r="D578" s="339"/>
      <c r="E578" s="141"/>
      <c r="F578" s="88"/>
      <c r="G578" s="140"/>
      <c r="H578" s="140"/>
      <c r="I578" s="22"/>
      <c r="J578" s="55"/>
    </row>
    <row r="579" spans="2:10" x14ac:dyDescent="0.25">
      <c r="B579" s="21">
        <f t="shared" si="8"/>
        <v>571</v>
      </c>
      <c r="C579" s="339"/>
      <c r="D579" s="339"/>
      <c r="E579" s="141"/>
      <c r="F579" s="88"/>
      <c r="G579" s="140"/>
      <c r="H579" s="140"/>
      <c r="I579" s="22"/>
      <c r="J579" s="55"/>
    </row>
    <row r="580" spans="2:10" x14ac:dyDescent="0.25">
      <c r="B580" s="21">
        <f t="shared" si="8"/>
        <v>572</v>
      </c>
      <c r="C580" s="339"/>
      <c r="D580" s="339"/>
      <c r="E580" s="141"/>
      <c r="F580" s="88"/>
      <c r="G580" s="140"/>
      <c r="H580" s="140"/>
      <c r="I580" s="22"/>
      <c r="J580" s="55"/>
    </row>
    <row r="581" spans="2:10" x14ac:dyDescent="0.25">
      <c r="B581" s="21">
        <f t="shared" si="8"/>
        <v>573</v>
      </c>
      <c r="C581" s="339"/>
      <c r="D581" s="339"/>
      <c r="E581" s="141"/>
      <c r="F581" s="88"/>
      <c r="G581" s="140"/>
      <c r="H581" s="140"/>
      <c r="I581" s="22"/>
      <c r="J581" s="55"/>
    </row>
    <row r="582" spans="2:10" x14ac:dyDescent="0.25">
      <c r="B582" s="21">
        <f t="shared" si="8"/>
        <v>574</v>
      </c>
      <c r="C582" s="339"/>
      <c r="D582" s="339"/>
      <c r="E582" s="141"/>
      <c r="F582" s="88"/>
      <c r="G582" s="140"/>
      <c r="H582" s="140"/>
      <c r="I582" s="22"/>
      <c r="J582" s="55"/>
    </row>
    <row r="583" spans="2:10" x14ac:dyDescent="0.25">
      <c r="B583" s="21">
        <f t="shared" si="8"/>
        <v>575</v>
      </c>
      <c r="C583" s="339"/>
      <c r="D583" s="339"/>
      <c r="E583" s="141"/>
      <c r="F583" s="88"/>
      <c r="G583" s="140"/>
      <c r="H583" s="140"/>
      <c r="I583" s="22"/>
      <c r="J583" s="55"/>
    </row>
    <row r="584" spans="2:10" x14ac:dyDescent="0.25">
      <c r="B584" s="21">
        <f t="shared" si="8"/>
        <v>576</v>
      </c>
      <c r="C584" s="339"/>
      <c r="D584" s="339"/>
      <c r="E584" s="141"/>
      <c r="F584" s="88"/>
      <c r="G584" s="140"/>
      <c r="H584" s="140"/>
      <c r="I584" s="22"/>
      <c r="J584" s="55"/>
    </row>
    <row r="585" spans="2:10" x14ac:dyDescent="0.25">
      <c r="B585" s="21">
        <f t="shared" si="8"/>
        <v>577</v>
      </c>
      <c r="C585" s="339"/>
      <c r="D585" s="339"/>
      <c r="E585" s="141"/>
      <c r="F585" s="88"/>
      <c r="G585" s="140"/>
      <c r="H585" s="140"/>
      <c r="I585" s="22"/>
      <c r="J585" s="55"/>
    </row>
    <row r="586" spans="2:10" x14ac:dyDescent="0.25">
      <c r="B586" s="21">
        <f t="shared" ref="B586:B649" si="9">ROW()-ROW($B$8)</f>
        <v>578</v>
      </c>
      <c r="C586" s="339"/>
      <c r="D586" s="339"/>
      <c r="E586" s="141"/>
      <c r="F586" s="88"/>
      <c r="G586" s="140"/>
      <c r="H586" s="140"/>
      <c r="I586" s="22"/>
      <c r="J586" s="55"/>
    </row>
    <row r="587" spans="2:10" x14ac:dyDescent="0.25">
      <c r="B587" s="21">
        <f t="shared" si="9"/>
        <v>579</v>
      </c>
      <c r="C587" s="339"/>
      <c r="D587" s="339"/>
      <c r="E587" s="141"/>
      <c r="F587" s="88"/>
      <c r="G587" s="140"/>
      <c r="H587" s="140"/>
      <c r="I587" s="22"/>
      <c r="J587" s="55"/>
    </row>
    <row r="588" spans="2:10" x14ac:dyDescent="0.25">
      <c r="B588" s="21">
        <f t="shared" si="9"/>
        <v>580</v>
      </c>
      <c r="C588" s="339"/>
      <c r="D588" s="339"/>
      <c r="E588" s="141"/>
      <c r="F588" s="88"/>
      <c r="G588" s="140"/>
      <c r="H588" s="140"/>
      <c r="I588" s="22"/>
      <c r="J588" s="55"/>
    </row>
    <row r="589" spans="2:10" x14ac:dyDescent="0.25">
      <c r="B589" s="21">
        <f t="shared" si="9"/>
        <v>581</v>
      </c>
      <c r="C589" s="339"/>
      <c r="D589" s="339"/>
      <c r="E589" s="141"/>
      <c r="F589" s="88"/>
      <c r="G589" s="140"/>
      <c r="H589" s="140"/>
      <c r="I589" s="22"/>
      <c r="J589" s="55"/>
    </row>
    <row r="590" spans="2:10" x14ac:dyDescent="0.25">
      <c r="B590" s="21">
        <f t="shared" si="9"/>
        <v>582</v>
      </c>
      <c r="C590" s="339"/>
      <c r="D590" s="339"/>
      <c r="E590" s="141"/>
      <c r="F590" s="88"/>
      <c r="G590" s="140"/>
      <c r="H590" s="140"/>
      <c r="I590" s="22"/>
      <c r="J590" s="55"/>
    </row>
    <row r="591" spans="2:10" x14ac:dyDescent="0.25">
      <c r="B591" s="21">
        <f t="shared" si="9"/>
        <v>583</v>
      </c>
      <c r="C591" s="339"/>
      <c r="D591" s="339"/>
      <c r="E591" s="141"/>
      <c r="F591" s="88"/>
      <c r="G591" s="140"/>
      <c r="H591" s="140"/>
      <c r="I591" s="22"/>
      <c r="J591" s="55"/>
    </row>
    <row r="592" spans="2:10" x14ac:dyDescent="0.25">
      <c r="B592" s="21">
        <f t="shared" si="9"/>
        <v>584</v>
      </c>
      <c r="C592" s="339"/>
      <c r="D592" s="339"/>
      <c r="E592" s="141"/>
      <c r="F592" s="88"/>
      <c r="G592" s="140"/>
      <c r="H592" s="140"/>
      <c r="I592" s="22"/>
      <c r="J592" s="55"/>
    </row>
    <row r="593" spans="2:10" x14ac:dyDescent="0.25">
      <c r="B593" s="21">
        <f t="shared" si="9"/>
        <v>585</v>
      </c>
      <c r="C593" s="339"/>
      <c r="D593" s="339"/>
      <c r="E593" s="141"/>
      <c r="F593" s="88"/>
      <c r="G593" s="140"/>
      <c r="H593" s="140"/>
      <c r="I593" s="22"/>
      <c r="J593" s="55"/>
    </row>
    <row r="594" spans="2:10" x14ac:dyDescent="0.25">
      <c r="B594" s="21">
        <f t="shared" si="9"/>
        <v>586</v>
      </c>
      <c r="C594" s="339"/>
      <c r="D594" s="339"/>
      <c r="E594" s="141"/>
      <c r="F594" s="88"/>
      <c r="G594" s="140"/>
      <c r="H594" s="140"/>
      <c r="I594" s="22"/>
      <c r="J594" s="55"/>
    </row>
    <row r="595" spans="2:10" x14ac:dyDescent="0.25">
      <c r="B595" s="21">
        <f t="shared" si="9"/>
        <v>587</v>
      </c>
      <c r="C595" s="339"/>
      <c r="D595" s="339"/>
      <c r="E595" s="141"/>
      <c r="F595" s="88"/>
      <c r="G595" s="140"/>
      <c r="H595" s="140"/>
      <c r="I595" s="22"/>
      <c r="J595" s="55"/>
    </row>
    <row r="596" spans="2:10" x14ac:dyDescent="0.25">
      <c r="B596" s="21">
        <f t="shared" si="9"/>
        <v>588</v>
      </c>
      <c r="C596" s="339"/>
      <c r="D596" s="339"/>
      <c r="E596" s="141"/>
      <c r="F596" s="88"/>
      <c r="G596" s="140"/>
      <c r="H596" s="140"/>
      <c r="I596" s="22"/>
      <c r="J596" s="55"/>
    </row>
    <row r="597" spans="2:10" x14ac:dyDescent="0.25">
      <c r="B597" s="21">
        <f t="shared" si="9"/>
        <v>589</v>
      </c>
      <c r="C597" s="339"/>
      <c r="D597" s="339"/>
      <c r="E597" s="141"/>
      <c r="F597" s="88"/>
      <c r="G597" s="140"/>
      <c r="H597" s="140"/>
      <c r="I597" s="22"/>
      <c r="J597" s="55"/>
    </row>
    <row r="598" spans="2:10" x14ac:dyDescent="0.25">
      <c r="B598" s="21">
        <f t="shared" si="9"/>
        <v>590</v>
      </c>
      <c r="C598" s="339"/>
      <c r="D598" s="339"/>
      <c r="E598" s="141"/>
      <c r="F598" s="88"/>
      <c r="G598" s="140"/>
      <c r="H598" s="140"/>
      <c r="I598" s="22"/>
      <c r="J598" s="55"/>
    </row>
    <row r="599" spans="2:10" x14ac:dyDescent="0.25">
      <c r="B599" s="21">
        <f t="shared" si="9"/>
        <v>591</v>
      </c>
      <c r="C599" s="339"/>
      <c r="D599" s="339"/>
      <c r="E599" s="141"/>
      <c r="F599" s="88"/>
      <c r="G599" s="140"/>
      <c r="H599" s="140"/>
      <c r="I599" s="22"/>
      <c r="J599" s="55"/>
    </row>
    <row r="600" spans="2:10" x14ac:dyDescent="0.25">
      <c r="B600" s="21">
        <f t="shared" si="9"/>
        <v>592</v>
      </c>
      <c r="C600" s="339"/>
      <c r="D600" s="339"/>
      <c r="E600" s="141"/>
      <c r="F600" s="88"/>
      <c r="G600" s="140"/>
      <c r="H600" s="140"/>
      <c r="I600" s="22"/>
      <c r="J600" s="55"/>
    </row>
    <row r="601" spans="2:10" x14ac:dyDescent="0.25">
      <c r="B601" s="21">
        <f t="shared" si="9"/>
        <v>593</v>
      </c>
      <c r="C601" s="339"/>
      <c r="D601" s="339"/>
      <c r="E601" s="141"/>
      <c r="F601" s="88"/>
      <c r="G601" s="140"/>
      <c r="H601" s="140"/>
      <c r="I601" s="22"/>
      <c r="J601" s="55"/>
    </row>
    <row r="602" spans="2:10" x14ac:dyDescent="0.25">
      <c r="B602" s="21">
        <f t="shared" si="9"/>
        <v>594</v>
      </c>
      <c r="C602" s="339"/>
      <c r="D602" s="339"/>
      <c r="E602" s="141"/>
      <c r="F602" s="88"/>
      <c r="G602" s="140"/>
      <c r="H602" s="140"/>
      <c r="I602" s="22"/>
      <c r="J602" s="55"/>
    </row>
    <row r="603" spans="2:10" x14ac:dyDescent="0.25">
      <c r="B603" s="21">
        <f t="shared" si="9"/>
        <v>595</v>
      </c>
      <c r="C603" s="339"/>
      <c r="D603" s="339"/>
      <c r="E603" s="141"/>
      <c r="F603" s="88"/>
      <c r="G603" s="140"/>
      <c r="H603" s="140"/>
      <c r="I603" s="22"/>
      <c r="J603" s="55"/>
    </row>
    <row r="604" spans="2:10" x14ac:dyDescent="0.25">
      <c r="B604" s="21">
        <f t="shared" si="9"/>
        <v>596</v>
      </c>
      <c r="C604" s="339"/>
      <c r="D604" s="339"/>
      <c r="E604" s="141"/>
      <c r="F604" s="88"/>
      <c r="G604" s="140"/>
      <c r="H604" s="140"/>
      <c r="I604" s="22"/>
      <c r="J604" s="55"/>
    </row>
    <row r="605" spans="2:10" x14ac:dyDescent="0.25">
      <c r="B605" s="21">
        <f t="shared" si="9"/>
        <v>597</v>
      </c>
      <c r="C605" s="339"/>
      <c r="D605" s="339"/>
      <c r="E605" s="141"/>
      <c r="F605" s="88"/>
      <c r="G605" s="140"/>
      <c r="H605" s="140"/>
      <c r="I605" s="22"/>
      <c r="J605" s="55"/>
    </row>
    <row r="606" spans="2:10" x14ac:dyDescent="0.25">
      <c r="B606" s="21">
        <f t="shared" si="9"/>
        <v>598</v>
      </c>
      <c r="C606" s="339"/>
      <c r="D606" s="339"/>
      <c r="E606" s="141"/>
      <c r="F606" s="88"/>
      <c r="G606" s="140"/>
      <c r="H606" s="140"/>
      <c r="I606" s="22"/>
      <c r="J606" s="55"/>
    </row>
    <row r="607" spans="2:10" x14ac:dyDescent="0.25">
      <c r="B607" s="21">
        <f t="shared" si="9"/>
        <v>599</v>
      </c>
      <c r="C607" s="339"/>
      <c r="D607" s="339"/>
      <c r="E607" s="141"/>
      <c r="F607" s="88"/>
      <c r="G607" s="140"/>
      <c r="H607" s="140"/>
      <c r="I607" s="22"/>
      <c r="J607" s="55"/>
    </row>
    <row r="608" spans="2:10" x14ac:dyDescent="0.25">
      <c r="B608" s="21">
        <f t="shared" si="9"/>
        <v>600</v>
      </c>
      <c r="C608" s="339"/>
      <c r="D608" s="339"/>
      <c r="E608" s="141"/>
      <c r="F608" s="88"/>
      <c r="G608" s="140"/>
      <c r="H608" s="140"/>
      <c r="I608" s="22"/>
      <c r="J608" s="55"/>
    </row>
    <row r="609" spans="2:10" x14ac:dyDescent="0.25">
      <c r="B609" s="21">
        <f t="shared" si="9"/>
        <v>601</v>
      </c>
      <c r="C609" s="339"/>
      <c r="D609" s="339"/>
      <c r="E609" s="141"/>
      <c r="F609" s="88"/>
      <c r="G609" s="140"/>
      <c r="H609" s="140"/>
      <c r="I609" s="22"/>
      <c r="J609" s="55"/>
    </row>
    <row r="610" spans="2:10" x14ac:dyDescent="0.25">
      <c r="B610" s="21">
        <f t="shared" si="9"/>
        <v>602</v>
      </c>
      <c r="C610" s="339"/>
      <c r="D610" s="339"/>
      <c r="E610" s="141"/>
      <c r="F610" s="88"/>
      <c r="G610" s="140"/>
      <c r="H610" s="140"/>
      <c r="I610" s="22"/>
      <c r="J610" s="55"/>
    </row>
    <row r="611" spans="2:10" x14ac:dyDescent="0.25">
      <c r="B611" s="21">
        <f t="shared" si="9"/>
        <v>603</v>
      </c>
      <c r="C611" s="339"/>
      <c r="D611" s="339"/>
      <c r="E611" s="141"/>
      <c r="F611" s="88"/>
      <c r="G611" s="140"/>
      <c r="H611" s="140"/>
      <c r="I611" s="22"/>
      <c r="J611" s="55"/>
    </row>
    <row r="612" spans="2:10" x14ac:dyDescent="0.25">
      <c r="B612" s="21">
        <f t="shared" si="9"/>
        <v>604</v>
      </c>
      <c r="C612" s="339"/>
      <c r="D612" s="339"/>
      <c r="E612" s="141"/>
      <c r="F612" s="88"/>
      <c r="G612" s="140"/>
      <c r="H612" s="140"/>
      <c r="I612" s="22"/>
      <c r="J612" s="55"/>
    </row>
    <row r="613" spans="2:10" x14ac:dyDescent="0.25">
      <c r="B613" s="21">
        <f t="shared" si="9"/>
        <v>605</v>
      </c>
      <c r="C613" s="339"/>
      <c r="D613" s="339"/>
      <c r="E613" s="141"/>
      <c r="F613" s="88"/>
      <c r="G613" s="140"/>
      <c r="H613" s="140"/>
      <c r="I613" s="22"/>
      <c r="J613" s="55"/>
    </row>
    <row r="614" spans="2:10" x14ac:dyDescent="0.25">
      <c r="B614" s="21">
        <f t="shared" si="9"/>
        <v>606</v>
      </c>
      <c r="C614" s="339"/>
      <c r="D614" s="339"/>
      <c r="E614" s="141"/>
      <c r="F614" s="88"/>
      <c r="G614" s="140"/>
      <c r="H614" s="140"/>
      <c r="I614" s="22"/>
      <c r="J614" s="55"/>
    </row>
    <row r="615" spans="2:10" x14ac:dyDescent="0.25">
      <c r="B615" s="21">
        <f t="shared" si="9"/>
        <v>607</v>
      </c>
      <c r="C615" s="339"/>
      <c r="D615" s="339"/>
      <c r="E615" s="141"/>
      <c r="F615" s="88"/>
      <c r="G615" s="140"/>
      <c r="H615" s="140"/>
      <c r="I615" s="22"/>
      <c r="J615" s="55"/>
    </row>
    <row r="616" spans="2:10" x14ac:dyDescent="0.25">
      <c r="B616" s="21">
        <f t="shared" si="9"/>
        <v>608</v>
      </c>
      <c r="C616" s="339"/>
      <c r="D616" s="339"/>
      <c r="E616" s="141"/>
      <c r="F616" s="88"/>
      <c r="G616" s="140"/>
      <c r="H616" s="140"/>
      <c r="I616" s="22"/>
      <c r="J616" s="55"/>
    </row>
    <row r="617" spans="2:10" x14ac:dyDescent="0.25">
      <c r="B617" s="21">
        <f t="shared" si="9"/>
        <v>609</v>
      </c>
      <c r="C617" s="339"/>
      <c r="D617" s="339"/>
      <c r="E617" s="141"/>
      <c r="F617" s="88"/>
      <c r="G617" s="140"/>
      <c r="H617" s="140"/>
      <c r="I617" s="22"/>
      <c r="J617" s="55"/>
    </row>
    <row r="618" spans="2:10" x14ac:dyDescent="0.25">
      <c r="B618" s="21">
        <f t="shared" si="9"/>
        <v>610</v>
      </c>
      <c r="C618" s="339"/>
      <c r="D618" s="339"/>
      <c r="E618" s="141"/>
      <c r="F618" s="88"/>
      <c r="G618" s="140"/>
      <c r="H618" s="140"/>
      <c r="I618" s="22"/>
      <c r="J618" s="55"/>
    </row>
    <row r="619" spans="2:10" x14ac:dyDescent="0.25">
      <c r="B619" s="21">
        <f t="shared" si="9"/>
        <v>611</v>
      </c>
      <c r="C619" s="339"/>
      <c r="D619" s="339"/>
      <c r="E619" s="141"/>
      <c r="F619" s="88"/>
      <c r="G619" s="140"/>
      <c r="H619" s="140"/>
      <c r="I619" s="22"/>
      <c r="J619" s="55"/>
    </row>
    <row r="620" spans="2:10" x14ac:dyDescent="0.25">
      <c r="B620" s="21">
        <f t="shared" si="9"/>
        <v>612</v>
      </c>
      <c r="C620" s="339"/>
      <c r="D620" s="339"/>
      <c r="E620" s="141"/>
      <c r="F620" s="88"/>
      <c r="G620" s="140"/>
      <c r="H620" s="140"/>
      <c r="I620" s="22"/>
      <c r="J620" s="55"/>
    </row>
    <row r="621" spans="2:10" x14ac:dyDescent="0.25">
      <c r="B621" s="21">
        <f t="shared" si="9"/>
        <v>613</v>
      </c>
      <c r="C621" s="339"/>
      <c r="D621" s="339"/>
      <c r="E621" s="141"/>
      <c r="F621" s="88"/>
      <c r="G621" s="140"/>
      <c r="H621" s="140"/>
      <c r="I621" s="22"/>
      <c r="J621" s="55"/>
    </row>
    <row r="622" spans="2:10" x14ac:dyDescent="0.25">
      <c r="B622" s="21">
        <f t="shared" si="9"/>
        <v>614</v>
      </c>
      <c r="C622" s="339"/>
      <c r="D622" s="339"/>
      <c r="E622" s="141"/>
      <c r="F622" s="88"/>
      <c r="G622" s="140"/>
      <c r="H622" s="140"/>
      <c r="I622" s="22"/>
      <c r="J622" s="55"/>
    </row>
    <row r="623" spans="2:10" x14ac:dyDescent="0.25">
      <c r="B623" s="21">
        <f t="shared" si="9"/>
        <v>615</v>
      </c>
      <c r="C623" s="339"/>
      <c r="D623" s="339"/>
      <c r="E623" s="141"/>
      <c r="F623" s="88"/>
      <c r="G623" s="140"/>
      <c r="H623" s="140"/>
      <c r="I623" s="22"/>
      <c r="J623" s="55"/>
    </row>
    <row r="624" spans="2:10" x14ac:dyDescent="0.25">
      <c r="B624" s="21">
        <f t="shared" si="9"/>
        <v>616</v>
      </c>
      <c r="C624" s="339"/>
      <c r="D624" s="339"/>
      <c r="E624" s="141"/>
      <c r="F624" s="88"/>
      <c r="G624" s="140"/>
      <c r="H624" s="140"/>
      <c r="I624" s="22"/>
      <c r="J624" s="55"/>
    </row>
    <row r="625" spans="2:10" x14ac:dyDescent="0.25">
      <c r="B625" s="21">
        <f t="shared" si="9"/>
        <v>617</v>
      </c>
      <c r="C625" s="339"/>
      <c r="D625" s="339"/>
      <c r="E625" s="141"/>
      <c r="F625" s="88"/>
      <c r="G625" s="140"/>
      <c r="H625" s="140"/>
      <c r="I625" s="22"/>
      <c r="J625" s="55"/>
    </row>
    <row r="626" spans="2:10" x14ac:dyDescent="0.25">
      <c r="B626" s="21">
        <f t="shared" si="9"/>
        <v>618</v>
      </c>
      <c r="C626" s="339"/>
      <c r="D626" s="339"/>
      <c r="E626" s="141"/>
      <c r="F626" s="88"/>
      <c r="G626" s="140"/>
      <c r="H626" s="140"/>
      <c r="I626" s="22"/>
      <c r="J626" s="55"/>
    </row>
    <row r="627" spans="2:10" x14ac:dyDescent="0.25">
      <c r="B627" s="21">
        <f t="shared" si="9"/>
        <v>619</v>
      </c>
      <c r="C627" s="339"/>
      <c r="D627" s="339"/>
      <c r="E627" s="141"/>
      <c r="F627" s="88"/>
      <c r="G627" s="140"/>
      <c r="H627" s="140"/>
      <c r="I627" s="22"/>
      <c r="J627" s="55"/>
    </row>
    <row r="628" spans="2:10" x14ac:dyDescent="0.25">
      <c r="B628" s="21">
        <f t="shared" si="9"/>
        <v>620</v>
      </c>
      <c r="C628" s="339"/>
      <c r="D628" s="339"/>
      <c r="E628" s="141"/>
      <c r="F628" s="88"/>
      <c r="G628" s="140"/>
      <c r="H628" s="140"/>
      <c r="I628" s="22"/>
      <c r="J628" s="55"/>
    </row>
    <row r="629" spans="2:10" x14ac:dyDescent="0.25">
      <c r="B629" s="21">
        <f t="shared" si="9"/>
        <v>621</v>
      </c>
      <c r="C629" s="339"/>
      <c r="D629" s="339"/>
      <c r="E629" s="141"/>
      <c r="F629" s="88"/>
      <c r="G629" s="140"/>
      <c r="H629" s="140"/>
      <c r="I629" s="22"/>
      <c r="J629" s="55"/>
    </row>
    <row r="630" spans="2:10" x14ac:dyDescent="0.25">
      <c r="B630" s="21">
        <f t="shared" si="9"/>
        <v>622</v>
      </c>
      <c r="C630" s="339"/>
      <c r="D630" s="339"/>
      <c r="E630" s="141"/>
      <c r="F630" s="88"/>
      <c r="G630" s="140"/>
      <c r="H630" s="140"/>
      <c r="I630" s="22"/>
      <c r="J630" s="55"/>
    </row>
    <row r="631" spans="2:10" x14ac:dyDescent="0.25">
      <c r="B631" s="21">
        <f t="shared" si="9"/>
        <v>623</v>
      </c>
      <c r="C631" s="339"/>
      <c r="D631" s="339"/>
      <c r="E631" s="141"/>
      <c r="F631" s="88"/>
      <c r="G631" s="140"/>
      <c r="H631" s="140"/>
      <c r="I631" s="22"/>
      <c r="J631" s="55"/>
    </row>
    <row r="632" spans="2:10" x14ac:dyDescent="0.25">
      <c r="B632" s="21">
        <f t="shared" si="9"/>
        <v>624</v>
      </c>
      <c r="C632" s="339"/>
      <c r="D632" s="339"/>
      <c r="E632" s="141"/>
      <c r="F632" s="88"/>
      <c r="G632" s="140"/>
      <c r="H632" s="140"/>
      <c r="I632" s="22"/>
      <c r="J632" s="55"/>
    </row>
    <row r="633" spans="2:10" x14ac:dyDescent="0.25">
      <c r="B633" s="21">
        <f t="shared" si="9"/>
        <v>625</v>
      </c>
      <c r="C633" s="339"/>
      <c r="D633" s="339"/>
      <c r="E633" s="141"/>
      <c r="F633" s="88"/>
      <c r="G633" s="140"/>
      <c r="H633" s="140"/>
      <c r="I633" s="22"/>
      <c r="J633" s="55"/>
    </row>
    <row r="634" spans="2:10" x14ac:dyDescent="0.25">
      <c r="B634" s="21">
        <f t="shared" si="9"/>
        <v>626</v>
      </c>
      <c r="C634" s="339"/>
      <c r="D634" s="339"/>
      <c r="E634" s="141"/>
      <c r="F634" s="88"/>
      <c r="G634" s="140"/>
      <c r="H634" s="140"/>
      <c r="I634" s="22"/>
      <c r="J634" s="55"/>
    </row>
    <row r="635" spans="2:10" x14ac:dyDescent="0.25">
      <c r="B635" s="21">
        <f t="shared" si="9"/>
        <v>627</v>
      </c>
      <c r="C635" s="339"/>
      <c r="D635" s="339"/>
      <c r="E635" s="141"/>
      <c r="F635" s="88"/>
      <c r="G635" s="140"/>
      <c r="H635" s="140"/>
      <c r="I635" s="22"/>
      <c r="J635" s="55"/>
    </row>
    <row r="636" spans="2:10" x14ac:dyDescent="0.25">
      <c r="B636" s="21">
        <f t="shared" si="9"/>
        <v>628</v>
      </c>
      <c r="C636" s="339"/>
      <c r="D636" s="339"/>
      <c r="E636" s="141"/>
      <c r="F636" s="88"/>
      <c r="G636" s="140"/>
      <c r="H636" s="140"/>
      <c r="I636" s="22"/>
      <c r="J636" s="55"/>
    </row>
    <row r="637" spans="2:10" x14ac:dyDescent="0.25">
      <c r="B637" s="21">
        <f t="shared" si="9"/>
        <v>629</v>
      </c>
      <c r="C637" s="339"/>
      <c r="D637" s="339"/>
      <c r="E637" s="141"/>
      <c r="F637" s="88"/>
      <c r="G637" s="140"/>
      <c r="H637" s="140"/>
      <c r="I637" s="22"/>
      <c r="J637" s="55"/>
    </row>
    <row r="638" spans="2:10" x14ac:dyDescent="0.25">
      <c r="B638" s="21">
        <f t="shared" si="9"/>
        <v>630</v>
      </c>
      <c r="C638" s="339"/>
      <c r="D638" s="339"/>
      <c r="E638" s="141"/>
      <c r="F638" s="88"/>
      <c r="G638" s="140"/>
      <c r="H638" s="140"/>
      <c r="I638" s="22"/>
      <c r="J638" s="55"/>
    </row>
    <row r="639" spans="2:10" x14ac:dyDescent="0.25">
      <c r="B639" s="21">
        <f t="shared" si="9"/>
        <v>631</v>
      </c>
      <c r="C639" s="339"/>
      <c r="D639" s="339"/>
      <c r="E639" s="141"/>
      <c r="F639" s="88"/>
      <c r="G639" s="140"/>
      <c r="H639" s="140"/>
      <c r="I639" s="22"/>
      <c r="J639" s="55"/>
    </row>
    <row r="640" spans="2:10" x14ac:dyDescent="0.25">
      <c r="B640" s="21">
        <f t="shared" si="9"/>
        <v>632</v>
      </c>
      <c r="C640" s="339"/>
      <c r="D640" s="339"/>
      <c r="E640" s="141"/>
      <c r="F640" s="88"/>
      <c r="G640" s="140"/>
      <c r="H640" s="140"/>
      <c r="I640" s="22"/>
      <c r="J640" s="55"/>
    </row>
    <row r="641" spans="2:10" x14ac:dyDescent="0.25">
      <c r="B641" s="21">
        <f t="shared" si="9"/>
        <v>633</v>
      </c>
      <c r="C641" s="339"/>
      <c r="D641" s="339"/>
      <c r="E641" s="141"/>
      <c r="F641" s="88"/>
      <c r="G641" s="140"/>
      <c r="H641" s="140"/>
      <c r="I641" s="22"/>
      <c r="J641" s="55"/>
    </row>
    <row r="642" spans="2:10" x14ac:dyDescent="0.25">
      <c r="B642" s="21">
        <f t="shared" si="9"/>
        <v>634</v>
      </c>
      <c r="C642" s="339"/>
      <c r="D642" s="339"/>
      <c r="E642" s="141"/>
      <c r="F642" s="88"/>
      <c r="G642" s="140"/>
      <c r="H642" s="140"/>
      <c r="I642" s="22"/>
      <c r="J642" s="55"/>
    </row>
    <row r="643" spans="2:10" x14ac:dyDescent="0.25">
      <c r="B643" s="21">
        <f t="shared" si="9"/>
        <v>635</v>
      </c>
      <c r="C643" s="339"/>
      <c r="D643" s="339"/>
      <c r="E643" s="141"/>
      <c r="F643" s="88"/>
      <c r="G643" s="140"/>
      <c r="H643" s="140"/>
      <c r="I643" s="22"/>
      <c r="J643" s="55"/>
    </row>
    <row r="644" spans="2:10" x14ac:dyDescent="0.25">
      <c r="B644" s="21">
        <f t="shared" si="9"/>
        <v>636</v>
      </c>
      <c r="C644" s="339"/>
      <c r="D644" s="339"/>
      <c r="E644" s="141"/>
      <c r="F644" s="88"/>
      <c r="G644" s="140"/>
      <c r="H644" s="140"/>
      <c r="I644" s="22"/>
      <c r="J644" s="55"/>
    </row>
    <row r="645" spans="2:10" x14ac:dyDescent="0.25">
      <c r="B645" s="21">
        <f t="shared" si="9"/>
        <v>637</v>
      </c>
      <c r="C645" s="339"/>
      <c r="D645" s="339"/>
      <c r="E645" s="141"/>
      <c r="F645" s="88"/>
      <c r="G645" s="140"/>
      <c r="H645" s="140"/>
      <c r="I645" s="22"/>
      <c r="J645" s="55"/>
    </row>
    <row r="646" spans="2:10" x14ac:dyDescent="0.25">
      <c r="B646" s="21">
        <f t="shared" si="9"/>
        <v>638</v>
      </c>
      <c r="C646" s="339"/>
      <c r="D646" s="339"/>
      <c r="E646" s="141"/>
      <c r="F646" s="88"/>
      <c r="G646" s="140"/>
      <c r="H646" s="140"/>
      <c r="I646" s="22"/>
      <c r="J646" s="55"/>
    </row>
    <row r="647" spans="2:10" x14ac:dyDescent="0.25">
      <c r="B647" s="21">
        <f t="shared" si="9"/>
        <v>639</v>
      </c>
      <c r="C647" s="339"/>
      <c r="D647" s="339"/>
      <c r="E647" s="141"/>
      <c r="F647" s="88"/>
      <c r="G647" s="140"/>
      <c r="H647" s="140"/>
      <c r="I647" s="22"/>
      <c r="J647" s="55"/>
    </row>
    <row r="648" spans="2:10" x14ac:dyDescent="0.25">
      <c r="B648" s="21">
        <f t="shared" si="9"/>
        <v>640</v>
      </c>
      <c r="C648" s="339"/>
      <c r="D648" s="339"/>
      <c r="E648" s="141"/>
      <c r="F648" s="88"/>
      <c r="G648" s="140"/>
      <c r="H648" s="140"/>
      <c r="I648" s="22"/>
      <c r="J648" s="55"/>
    </row>
    <row r="649" spans="2:10" x14ac:dyDescent="0.25">
      <c r="B649" s="21">
        <f t="shared" si="9"/>
        <v>641</v>
      </c>
      <c r="C649" s="339"/>
      <c r="D649" s="339"/>
      <c r="E649" s="141"/>
      <c r="F649" s="88"/>
      <c r="G649" s="140"/>
      <c r="H649" s="140"/>
      <c r="I649" s="22"/>
      <c r="J649" s="55"/>
    </row>
    <row r="650" spans="2:10" x14ac:dyDescent="0.25">
      <c r="B650" s="21">
        <f t="shared" ref="B650:B713" si="10">ROW()-ROW($B$8)</f>
        <v>642</v>
      </c>
      <c r="C650" s="339"/>
      <c r="D650" s="339"/>
      <c r="E650" s="141"/>
      <c r="F650" s="88"/>
      <c r="G650" s="140"/>
      <c r="H650" s="140"/>
      <c r="I650" s="22"/>
      <c r="J650" s="55"/>
    </row>
    <row r="651" spans="2:10" x14ac:dyDescent="0.25">
      <c r="B651" s="21">
        <f t="shared" si="10"/>
        <v>643</v>
      </c>
      <c r="C651" s="339"/>
      <c r="D651" s="339"/>
      <c r="E651" s="141"/>
      <c r="F651" s="88"/>
      <c r="G651" s="140"/>
      <c r="H651" s="140"/>
      <c r="I651" s="22"/>
      <c r="J651" s="55"/>
    </row>
    <row r="652" spans="2:10" x14ac:dyDescent="0.25">
      <c r="B652" s="21">
        <f t="shared" si="10"/>
        <v>644</v>
      </c>
      <c r="C652" s="339"/>
      <c r="D652" s="339"/>
      <c r="E652" s="141"/>
      <c r="F652" s="88"/>
      <c r="G652" s="140"/>
      <c r="H652" s="140"/>
      <c r="I652" s="22"/>
      <c r="J652" s="55"/>
    </row>
    <row r="653" spans="2:10" x14ac:dyDescent="0.25">
      <c r="B653" s="21">
        <f t="shared" si="10"/>
        <v>645</v>
      </c>
      <c r="C653" s="339"/>
      <c r="D653" s="339"/>
      <c r="E653" s="141"/>
      <c r="F653" s="88"/>
      <c r="G653" s="140"/>
      <c r="H653" s="140"/>
      <c r="I653" s="22"/>
      <c r="J653" s="55"/>
    </row>
    <row r="654" spans="2:10" x14ac:dyDescent="0.25">
      <c r="B654" s="21">
        <f t="shared" si="10"/>
        <v>646</v>
      </c>
      <c r="C654" s="339"/>
      <c r="D654" s="339"/>
      <c r="E654" s="141"/>
      <c r="F654" s="88"/>
      <c r="G654" s="140"/>
      <c r="H654" s="140"/>
      <c r="I654" s="22"/>
      <c r="J654" s="55"/>
    </row>
    <row r="655" spans="2:10" x14ac:dyDescent="0.25">
      <c r="B655" s="21">
        <f t="shared" si="10"/>
        <v>647</v>
      </c>
      <c r="C655" s="339"/>
      <c r="D655" s="339"/>
      <c r="E655" s="141"/>
      <c r="F655" s="88"/>
      <c r="G655" s="140"/>
      <c r="H655" s="140"/>
      <c r="I655" s="22"/>
      <c r="J655" s="55"/>
    </row>
    <row r="656" spans="2:10" x14ac:dyDescent="0.25">
      <c r="B656" s="21">
        <f t="shared" si="10"/>
        <v>648</v>
      </c>
      <c r="C656" s="339"/>
      <c r="D656" s="339"/>
      <c r="E656" s="141"/>
      <c r="F656" s="88"/>
      <c r="G656" s="140"/>
      <c r="H656" s="140"/>
      <c r="I656" s="22"/>
      <c r="J656" s="55"/>
    </row>
    <row r="657" spans="2:10" x14ac:dyDescent="0.25">
      <c r="B657" s="21">
        <f t="shared" si="10"/>
        <v>649</v>
      </c>
      <c r="C657" s="339"/>
      <c r="D657" s="339"/>
      <c r="E657" s="141"/>
      <c r="F657" s="88"/>
      <c r="G657" s="140"/>
      <c r="H657" s="140"/>
      <c r="I657" s="22"/>
      <c r="J657" s="55"/>
    </row>
    <row r="658" spans="2:10" x14ac:dyDescent="0.25">
      <c r="B658" s="21">
        <f t="shared" si="10"/>
        <v>650</v>
      </c>
      <c r="C658" s="339"/>
      <c r="D658" s="339"/>
      <c r="E658" s="141"/>
      <c r="F658" s="88"/>
      <c r="G658" s="140"/>
      <c r="H658" s="140"/>
      <c r="I658" s="22"/>
      <c r="J658" s="55"/>
    </row>
    <row r="659" spans="2:10" x14ac:dyDescent="0.25">
      <c r="B659" s="21">
        <f t="shared" si="10"/>
        <v>651</v>
      </c>
      <c r="C659" s="339"/>
      <c r="D659" s="339"/>
      <c r="E659" s="141"/>
      <c r="F659" s="88"/>
      <c r="G659" s="140"/>
      <c r="H659" s="140"/>
      <c r="I659" s="22"/>
      <c r="J659" s="55"/>
    </row>
    <row r="660" spans="2:10" x14ac:dyDescent="0.25">
      <c r="B660" s="21">
        <f t="shared" si="10"/>
        <v>652</v>
      </c>
      <c r="C660" s="339"/>
      <c r="D660" s="339"/>
      <c r="E660" s="141"/>
      <c r="F660" s="88"/>
      <c r="G660" s="140"/>
      <c r="H660" s="140"/>
      <c r="I660" s="22"/>
      <c r="J660" s="55"/>
    </row>
    <row r="661" spans="2:10" x14ac:dyDescent="0.25">
      <c r="B661" s="21">
        <f t="shared" si="10"/>
        <v>653</v>
      </c>
      <c r="C661" s="339"/>
      <c r="D661" s="339"/>
      <c r="E661" s="141"/>
      <c r="F661" s="88"/>
      <c r="G661" s="140"/>
      <c r="H661" s="140"/>
      <c r="I661" s="22"/>
      <c r="J661" s="55"/>
    </row>
    <row r="662" spans="2:10" x14ac:dyDescent="0.25">
      <c r="B662" s="21">
        <f t="shared" si="10"/>
        <v>654</v>
      </c>
      <c r="C662" s="339"/>
      <c r="D662" s="339"/>
      <c r="E662" s="141"/>
      <c r="F662" s="88"/>
      <c r="G662" s="140"/>
      <c r="H662" s="140"/>
      <c r="I662" s="22"/>
      <c r="J662" s="55"/>
    </row>
    <row r="663" spans="2:10" x14ac:dyDescent="0.25">
      <c r="B663" s="21">
        <f t="shared" si="10"/>
        <v>655</v>
      </c>
      <c r="C663" s="339"/>
      <c r="D663" s="339"/>
      <c r="E663" s="141"/>
      <c r="F663" s="88"/>
      <c r="G663" s="140"/>
      <c r="H663" s="140"/>
      <c r="I663" s="22"/>
      <c r="J663" s="55"/>
    </row>
    <row r="664" spans="2:10" x14ac:dyDescent="0.25">
      <c r="B664" s="21">
        <f t="shared" si="10"/>
        <v>656</v>
      </c>
      <c r="C664" s="339"/>
      <c r="D664" s="339"/>
      <c r="E664" s="141"/>
      <c r="F664" s="88"/>
      <c r="G664" s="140"/>
      <c r="H664" s="140"/>
      <c r="I664" s="22"/>
      <c r="J664" s="55"/>
    </row>
    <row r="665" spans="2:10" x14ac:dyDescent="0.25">
      <c r="B665" s="21">
        <f t="shared" si="10"/>
        <v>657</v>
      </c>
      <c r="C665" s="339"/>
      <c r="D665" s="339"/>
      <c r="E665" s="141"/>
      <c r="F665" s="88"/>
      <c r="G665" s="140"/>
      <c r="H665" s="140"/>
      <c r="I665" s="22"/>
      <c r="J665" s="55"/>
    </row>
    <row r="666" spans="2:10" x14ac:dyDescent="0.25">
      <c r="B666" s="21">
        <f t="shared" si="10"/>
        <v>658</v>
      </c>
      <c r="C666" s="339"/>
      <c r="D666" s="339"/>
      <c r="E666" s="141"/>
      <c r="F666" s="88"/>
      <c r="G666" s="140"/>
      <c r="H666" s="140"/>
      <c r="I666" s="22"/>
      <c r="J666" s="55"/>
    </row>
    <row r="667" spans="2:10" x14ac:dyDescent="0.25">
      <c r="B667" s="21">
        <f t="shared" si="10"/>
        <v>659</v>
      </c>
      <c r="C667" s="339"/>
      <c r="D667" s="339"/>
      <c r="E667" s="141"/>
      <c r="F667" s="88"/>
      <c r="G667" s="140"/>
      <c r="H667" s="140"/>
      <c r="I667" s="22"/>
      <c r="J667" s="55"/>
    </row>
    <row r="668" spans="2:10" x14ac:dyDescent="0.25">
      <c r="B668" s="21">
        <f t="shared" si="10"/>
        <v>660</v>
      </c>
      <c r="C668" s="339"/>
      <c r="D668" s="339"/>
      <c r="E668" s="141"/>
      <c r="F668" s="88"/>
      <c r="G668" s="140"/>
      <c r="H668" s="140"/>
      <c r="I668" s="22"/>
      <c r="J668" s="55"/>
    </row>
    <row r="669" spans="2:10" x14ac:dyDescent="0.25">
      <c r="B669" s="21">
        <f t="shared" si="10"/>
        <v>661</v>
      </c>
      <c r="C669" s="339"/>
      <c r="D669" s="339"/>
      <c r="E669" s="141"/>
      <c r="F669" s="88"/>
      <c r="G669" s="140"/>
      <c r="H669" s="140"/>
      <c r="I669" s="22"/>
      <c r="J669" s="55"/>
    </row>
    <row r="670" spans="2:10" x14ac:dyDescent="0.25">
      <c r="B670" s="21">
        <f t="shared" si="10"/>
        <v>662</v>
      </c>
      <c r="C670" s="339"/>
      <c r="D670" s="339"/>
      <c r="E670" s="141"/>
      <c r="F670" s="88"/>
      <c r="G670" s="140"/>
      <c r="H670" s="140"/>
      <c r="I670" s="22"/>
      <c r="J670" s="55"/>
    </row>
    <row r="671" spans="2:10" x14ac:dyDescent="0.25">
      <c r="B671" s="21">
        <f t="shared" si="10"/>
        <v>663</v>
      </c>
      <c r="C671" s="339"/>
      <c r="D671" s="339"/>
      <c r="E671" s="141"/>
      <c r="F671" s="88"/>
      <c r="G671" s="140"/>
      <c r="H671" s="140"/>
      <c r="I671" s="22"/>
      <c r="J671" s="55"/>
    </row>
    <row r="672" spans="2:10" x14ac:dyDescent="0.25">
      <c r="B672" s="21">
        <f t="shared" si="10"/>
        <v>664</v>
      </c>
      <c r="C672" s="339"/>
      <c r="D672" s="339"/>
      <c r="E672" s="141"/>
      <c r="F672" s="88"/>
      <c r="G672" s="140"/>
      <c r="H672" s="140"/>
      <c r="I672" s="22"/>
      <c r="J672" s="55"/>
    </row>
    <row r="673" spans="2:10" x14ac:dyDescent="0.25">
      <c r="B673" s="21">
        <f t="shared" si="10"/>
        <v>665</v>
      </c>
      <c r="C673" s="339"/>
      <c r="D673" s="339"/>
      <c r="E673" s="141"/>
      <c r="F673" s="88"/>
      <c r="G673" s="140"/>
      <c r="H673" s="140"/>
      <c r="I673" s="22"/>
      <c r="J673" s="55"/>
    </row>
    <row r="674" spans="2:10" x14ac:dyDescent="0.25">
      <c r="B674" s="21">
        <f t="shared" si="10"/>
        <v>666</v>
      </c>
      <c r="C674" s="339"/>
      <c r="D674" s="339"/>
      <c r="E674" s="141"/>
      <c r="F674" s="88"/>
      <c r="G674" s="140"/>
      <c r="H674" s="140"/>
      <c r="I674" s="22"/>
      <c r="J674" s="55"/>
    </row>
    <row r="675" spans="2:10" x14ac:dyDescent="0.25">
      <c r="B675" s="21">
        <f t="shared" si="10"/>
        <v>667</v>
      </c>
      <c r="C675" s="339"/>
      <c r="D675" s="339"/>
      <c r="E675" s="141"/>
      <c r="F675" s="88"/>
      <c r="G675" s="140"/>
      <c r="H675" s="140"/>
      <c r="I675" s="22"/>
      <c r="J675" s="55"/>
    </row>
    <row r="676" spans="2:10" x14ac:dyDescent="0.25">
      <c r="B676" s="21">
        <f t="shared" si="10"/>
        <v>668</v>
      </c>
      <c r="C676" s="339"/>
      <c r="D676" s="339"/>
      <c r="E676" s="141"/>
      <c r="F676" s="88"/>
      <c r="G676" s="140"/>
      <c r="H676" s="140"/>
      <c r="I676" s="22"/>
      <c r="J676" s="55"/>
    </row>
    <row r="677" spans="2:10" x14ac:dyDescent="0.25">
      <c r="B677" s="21">
        <f t="shared" si="10"/>
        <v>669</v>
      </c>
      <c r="C677" s="339"/>
      <c r="D677" s="339"/>
      <c r="E677" s="141"/>
      <c r="F677" s="88"/>
      <c r="G677" s="140"/>
      <c r="H677" s="140"/>
      <c r="I677" s="22"/>
      <c r="J677" s="55"/>
    </row>
    <row r="678" spans="2:10" x14ac:dyDescent="0.25">
      <c r="B678" s="21">
        <f t="shared" si="10"/>
        <v>670</v>
      </c>
      <c r="C678" s="339"/>
      <c r="D678" s="339"/>
      <c r="E678" s="141"/>
      <c r="F678" s="88"/>
      <c r="G678" s="140"/>
      <c r="H678" s="140"/>
      <c r="I678" s="22"/>
      <c r="J678" s="55"/>
    </row>
    <row r="679" spans="2:10" x14ac:dyDescent="0.25">
      <c r="B679" s="21">
        <f t="shared" si="10"/>
        <v>671</v>
      </c>
      <c r="C679" s="339"/>
      <c r="D679" s="339"/>
      <c r="E679" s="141"/>
      <c r="F679" s="88"/>
      <c r="G679" s="140"/>
      <c r="H679" s="140"/>
      <c r="I679" s="22"/>
      <c r="J679" s="55"/>
    </row>
    <row r="680" spans="2:10" x14ac:dyDescent="0.25">
      <c r="B680" s="21">
        <f t="shared" si="10"/>
        <v>672</v>
      </c>
      <c r="C680" s="339"/>
      <c r="D680" s="339"/>
      <c r="E680" s="141"/>
      <c r="F680" s="88"/>
      <c r="G680" s="140"/>
      <c r="H680" s="140"/>
      <c r="I680" s="22"/>
      <c r="J680" s="55"/>
    </row>
    <row r="681" spans="2:10" x14ac:dyDescent="0.25">
      <c r="B681" s="21">
        <f t="shared" si="10"/>
        <v>673</v>
      </c>
      <c r="C681" s="339"/>
      <c r="D681" s="339"/>
      <c r="E681" s="141"/>
      <c r="F681" s="88"/>
      <c r="G681" s="140"/>
      <c r="H681" s="140"/>
      <c r="I681" s="22"/>
      <c r="J681" s="55"/>
    </row>
    <row r="682" spans="2:10" x14ac:dyDescent="0.25">
      <c r="B682" s="21">
        <f t="shared" si="10"/>
        <v>674</v>
      </c>
      <c r="C682" s="339"/>
      <c r="D682" s="339"/>
      <c r="E682" s="141"/>
      <c r="F682" s="88"/>
      <c r="G682" s="140"/>
      <c r="H682" s="140"/>
      <c r="I682" s="22"/>
      <c r="J682" s="55"/>
    </row>
    <row r="683" spans="2:10" x14ac:dyDescent="0.25">
      <c r="B683" s="21">
        <f t="shared" si="10"/>
        <v>675</v>
      </c>
      <c r="C683" s="339"/>
      <c r="D683" s="339"/>
      <c r="E683" s="141"/>
      <c r="F683" s="88"/>
      <c r="G683" s="140"/>
      <c r="H683" s="140"/>
      <c r="I683" s="22"/>
      <c r="J683" s="55"/>
    </row>
    <row r="684" spans="2:10" x14ac:dyDescent="0.25">
      <c r="B684" s="21">
        <f t="shared" si="10"/>
        <v>676</v>
      </c>
      <c r="C684" s="339"/>
      <c r="D684" s="339"/>
      <c r="E684" s="141"/>
      <c r="F684" s="88"/>
      <c r="G684" s="140"/>
      <c r="H684" s="140"/>
      <c r="I684" s="22"/>
      <c r="J684" s="55"/>
    </row>
    <row r="685" spans="2:10" x14ac:dyDescent="0.25">
      <c r="B685" s="21">
        <f t="shared" si="10"/>
        <v>677</v>
      </c>
      <c r="C685" s="339"/>
      <c r="D685" s="339"/>
      <c r="E685" s="141"/>
      <c r="F685" s="88"/>
      <c r="G685" s="140"/>
      <c r="H685" s="140"/>
      <c r="I685" s="22"/>
      <c r="J685" s="55"/>
    </row>
    <row r="686" spans="2:10" x14ac:dyDescent="0.25">
      <c r="B686" s="21">
        <f t="shared" si="10"/>
        <v>678</v>
      </c>
      <c r="C686" s="339"/>
      <c r="D686" s="339"/>
      <c r="E686" s="141"/>
      <c r="F686" s="88"/>
      <c r="G686" s="140"/>
      <c r="H686" s="140"/>
      <c r="I686" s="22"/>
      <c r="J686" s="55"/>
    </row>
    <row r="687" spans="2:10" x14ac:dyDescent="0.25">
      <c r="B687" s="21">
        <f t="shared" si="10"/>
        <v>679</v>
      </c>
      <c r="C687" s="339"/>
      <c r="D687" s="339"/>
      <c r="E687" s="141"/>
      <c r="F687" s="88"/>
      <c r="G687" s="140"/>
      <c r="H687" s="140"/>
      <c r="I687" s="22"/>
      <c r="J687" s="55"/>
    </row>
    <row r="688" spans="2:10" x14ac:dyDescent="0.25">
      <c r="B688" s="21">
        <f t="shared" si="10"/>
        <v>680</v>
      </c>
      <c r="C688" s="339"/>
      <c r="D688" s="339"/>
      <c r="E688" s="141"/>
      <c r="F688" s="88"/>
      <c r="G688" s="140"/>
      <c r="H688" s="140"/>
      <c r="I688" s="22"/>
      <c r="J688" s="55"/>
    </row>
    <row r="689" spans="2:10" x14ac:dyDescent="0.25">
      <c r="B689" s="21">
        <f t="shared" si="10"/>
        <v>681</v>
      </c>
      <c r="C689" s="339"/>
      <c r="D689" s="339"/>
      <c r="E689" s="141"/>
      <c r="F689" s="88"/>
      <c r="G689" s="140"/>
      <c r="H689" s="140"/>
      <c r="I689" s="22"/>
      <c r="J689" s="55"/>
    </row>
    <row r="690" spans="2:10" x14ac:dyDescent="0.25">
      <c r="B690" s="21">
        <f t="shared" si="10"/>
        <v>682</v>
      </c>
      <c r="C690" s="339"/>
      <c r="D690" s="339"/>
      <c r="E690" s="141"/>
      <c r="F690" s="88"/>
      <c r="G690" s="140"/>
      <c r="H690" s="140"/>
      <c r="I690" s="22"/>
      <c r="J690" s="55"/>
    </row>
    <row r="691" spans="2:10" x14ac:dyDescent="0.25">
      <c r="B691" s="21">
        <f t="shared" si="10"/>
        <v>683</v>
      </c>
      <c r="C691" s="339"/>
      <c r="D691" s="339"/>
      <c r="E691" s="141"/>
      <c r="F691" s="88"/>
      <c r="G691" s="140"/>
      <c r="H691" s="140"/>
      <c r="I691" s="22"/>
      <c r="J691" s="55"/>
    </row>
    <row r="692" spans="2:10" x14ac:dyDescent="0.25">
      <c r="B692" s="21">
        <f t="shared" si="10"/>
        <v>684</v>
      </c>
      <c r="C692" s="339"/>
      <c r="D692" s="339"/>
      <c r="E692" s="141"/>
      <c r="F692" s="88"/>
      <c r="G692" s="140"/>
      <c r="H692" s="140"/>
      <c r="I692" s="22"/>
      <c r="J692" s="55"/>
    </row>
    <row r="693" spans="2:10" x14ac:dyDescent="0.25">
      <c r="B693" s="21">
        <f t="shared" si="10"/>
        <v>685</v>
      </c>
      <c r="C693" s="339"/>
      <c r="D693" s="339"/>
      <c r="E693" s="141"/>
      <c r="F693" s="88"/>
      <c r="G693" s="140"/>
      <c r="H693" s="140"/>
      <c r="I693" s="22"/>
      <c r="J693" s="55"/>
    </row>
    <row r="694" spans="2:10" x14ac:dyDescent="0.25">
      <c r="B694" s="21">
        <f t="shared" si="10"/>
        <v>686</v>
      </c>
      <c r="C694" s="339"/>
      <c r="D694" s="339"/>
      <c r="E694" s="141"/>
      <c r="F694" s="88"/>
      <c r="G694" s="140"/>
      <c r="H694" s="140"/>
      <c r="I694" s="22"/>
      <c r="J694" s="55"/>
    </row>
    <row r="695" spans="2:10" x14ac:dyDescent="0.25">
      <c r="B695" s="21">
        <f t="shared" si="10"/>
        <v>687</v>
      </c>
      <c r="C695" s="339"/>
      <c r="D695" s="339"/>
      <c r="E695" s="141"/>
      <c r="F695" s="88"/>
      <c r="G695" s="140"/>
      <c r="H695" s="140"/>
      <c r="I695" s="22"/>
      <c r="J695" s="55"/>
    </row>
    <row r="696" spans="2:10" x14ac:dyDescent="0.25">
      <c r="B696" s="21">
        <f t="shared" si="10"/>
        <v>688</v>
      </c>
      <c r="C696" s="339"/>
      <c r="D696" s="339"/>
      <c r="E696" s="141"/>
      <c r="F696" s="88"/>
      <c r="G696" s="140"/>
      <c r="H696" s="140"/>
      <c r="I696" s="22"/>
      <c r="J696" s="55"/>
    </row>
    <row r="697" spans="2:10" x14ac:dyDescent="0.25">
      <c r="B697" s="21">
        <f t="shared" si="10"/>
        <v>689</v>
      </c>
      <c r="C697" s="339"/>
      <c r="D697" s="339"/>
      <c r="E697" s="141"/>
      <c r="F697" s="88"/>
      <c r="G697" s="140"/>
      <c r="H697" s="140"/>
      <c r="I697" s="22"/>
      <c r="J697" s="55"/>
    </row>
    <row r="698" spans="2:10" x14ac:dyDescent="0.25">
      <c r="B698" s="21">
        <f t="shared" si="10"/>
        <v>690</v>
      </c>
      <c r="C698" s="339"/>
      <c r="D698" s="339"/>
      <c r="E698" s="141"/>
      <c r="F698" s="88"/>
      <c r="G698" s="140"/>
      <c r="H698" s="140"/>
      <c r="I698" s="22"/>
      <c r="J698" s="55"/>
    </row>
    <row r="699" spans="2:10" x14ac:dyDescent="0.25">
      <c r="B699" s="21">
        <f t="shared" si="10"/>
        <v>691</v>
      </c>
      <c r="C699" s="339"/>
      <c r="D699" s="339"/>
      <c r="E699" s="141"/>
      <c r="F699" s="88"/>
      <c r="G699" s="140"/>
      <c r="H699" s="140"/>
      <c r="I699" s="22"/>
      <c r="J699" s="55"/>
    </row>
    <row r="700" spans="2:10" x14ac:dyDescent="0.25">
      <c r="B700" s="21">
        <f t="shared" si="10"/>
        <v>692</v>
      </c>
      <c r="C700" s="339"/>
      <c r="D700" s="339"/>
      <c r="E700" s="141"/>
      <c r="F700" s="88"/>
      <c r="G700" s="140"/>
      <c r="H700" s="140"/>
      <c r="I700" s="22"/>
      <c r="J700" s="55"/>
    </row>
    <row r="701" spans="2:10" x14ac:dyDescent="0.25">
      <c r="B701" s="21">
        <f t="shared" si="10"/>
        <v>693</v>
      </c>
      <c r="C701" s="339"/>
      <c r="D701" s="339"/>
      <c r="E701" s="141"/>
      <c r="F701" s="88"/>
      <c r="G701" s="140"/>
      <c r="H701" s="140"/>
      <c r="I701" s="22"/>
      <c r="J701" s="55"/>
    </row>
    <row r="702" spans="2:10" x14ac:dyDescent="0.25">
      <c r="B702" s="21">
        <f t="shared" si="10"/>
        <v>694</v>
      </c>
      <c r="C702" s="339"/>
      <c r="D702" s="339"/>
      <c r="E702" s="141"/>
      <c r="F702" s="88"/>
      <c r="G702" s="140"/>
      <c r="H702" s="140"/>
      <c r="I702" s="22"/>
      <c r="J702" s="55"/>
    </row>
    <row r="703" spans="2:10" x14ac:dyDescent="0.25">
      <c r="B703" s="21">
        <f t="shared" si="10"/>
        <v>695</v>
      </c>
      <c r="C703" s="339"/>
      <c r="D703" s="339"/>
      <c r="E703" s="141"/>
      <c r="F703" s="88"/>
      <c r="G703" s="140"/>
      <c r="H703" s="140"/>
      <c r="I703" s="22"/>
      <c r="J703" s="55"/>
    </row>
    <row r="704" spans="2:10" x14ac:dyDescent="0.25">
      <c r="B704" s="21">
        <f t="shared" si="10"/>
        <v>696</v>
      </c>
      <c r="C704" s="339"/>
      <c r="D704" s="339"/>
      <c r="E704" s="141"/>
      <c r="F704" s="88"/>
      <c r="G704" s="140"/>
      <c r="H704" s="140"/>
      <c r="I704" s="22"/>
      <c r="J704" s="55"/>
    </row>
    <row r="705" spans="2:10" x14ac:dyDescent="0.25">
      <c r="B705" s="21">
        <f t="shared" si="10"/>
        <v>697</v>
      </c>
      <c r="C705" s="339"/>
      <c r="D705" s="339"/>
      <c r="E705" s="141"/>
      <c r="F705" s="88"/>
      <c r="G705" s="140"/>
      <c r="H705" s="140"/>
      <c r="I705" s="22"/>
      <c r="J705" s="55"/>
    </row>
    <row r="706" spans="2:10" x14ac:dyDescent="0.25">
      <c r="B706" s="21">
        <f t="shared" si="10"/>
        <v>698</v>
      </c>
      <c r="C706" s="339"/>
      <c r="D706" s="339"/>
      <c r="E706" s="141"/>
      <c r="F706" s="88"/>
      <c r="G706" s="140"/>
      <c r="H706" s="140"/>
      <c r="I706" s="22"/>
      <c r="J706" s="55"/>
    </row>
    <row r="707" spans="2:10" x14ac:dyDescent="0.25">
      <c r="B707" s="21">
        <f t="shared" si="10"/>
        <v>699</v>
      </c>
      <c r="C707" s="339"/>
      <c r="D707" s="339"/>
      <c r="E707" s="141"/>
      <c r="F707" s="88"/>
      <c r="G707" s="140"/>
      <c r="H707" s="140"/>
      <c r="I707" s="22"/>
      <c r="J707" s="55"/>
    </row>
    <row r="708" spans="2:10" x14ac:dyDescent="0.25">
      <c r="B708" s="21">
        <f t="shared" si="10"/>
        <v>700</v>
      </c>
      <c r="C708" s="339"/>
      <c r="D708" s="339"/>
      <c r="E708" s="141"/>
      <c r="F708" s="88"/>
      <c r="G708" s="140"/>
      <c r="H708" s="140"/>
      <c r="I708" s="22"/>
      <c r="J708" s="55"/>
    </row>
    <row r="709" spans="2:10" x14ac:dyDescent="0.25">
      <c r="B709" s="21">
        <f t="shared" si="10"/>
        <v>701</v>
      </c>
      <c r="C709" s="339"/>
      <c r="D709" s="339"/>
      <c r="E709" s="141"/>
      <c r="F709" s="88"/>
      <c r="G709" s="140"/>
      <c r="H709" s="140"/>
      <c r="I709" s="22"/>
      <c r="J709" s="55"/>
    </row>
    <row r="710" spans="2:10" x14ac:dyDescent="0.25">
      <c r="B710" s="21">
        <f t="shared" si="10"/>
        <v>702</v>
      </c>
      <c r="C710" s="339"/>
      <c r="D710" s="339"/>
      <c r="E710" s="141"/>
      <c r="F710" s="88"/>
      <c r="G710" s="140"/>
      <c r="H710" s="140"/>
      <c r="I710" s="22"/>
      <c r="J710" s="55"/>
    </row>
    <row r="711" spans="2:10" x14ac:dyDescent="0.25">
      <c r="B711" s="21">
        <f t="shared" si="10"/>
        <v>703</v>
      </c>
      <c r="C711" s="339"/>
      <c r="D711" s="339"/>
      <c r="E711" s="141"/>
      <c r="F711" s="88"/>
      <c r="G711" s="140"/>
      <c r="H711" s="140"/>
      <c r="I711" s="22"/>
      <c r="J711" s="55"/>
    </row>
    <row r="712" spans="2:10" x14ac:dyDescent="0.25">
      <c r="B712" s="21">
        <f t="shared" si="10"/>
        <v>704</v>
      </c>
      <c r="C712" s="339"/>
      <c r="D712" s="339"/>
      <c r="E712" s="141"/>
      <c r="F712" s="88"/>
      <c r="G712" s="140"/>
      <c r="H712" s="140"/>
      <c r="I712" s="22"/>
      <c r="J712" s="55"/>
    </row>
    <row r="713" spans="2:10" x14ac:dyDescent="0.25">
      <c r="B713" s="21">
        <f t="shared" si="10"/>
        <v>705</v>
      </c>
      <c r="C713" s="339"/>
      <c r="D713" s="339"/>
      <c r="E713" s="141"/>
      <c r="F713" s="88"/>
      <c r="G713" s="140"/>
      <c r="H713" s="140"/>
      <c r="I713" s="22"/>
      <c r="J713" s="55"/>
    </row>
    <row r="714" spans="2:10" x14ac:dyDescent="0.25">
      <c r="B714" s="21">
        <f t="shared" ref="B714:B777" si="11">ROW()-ROW($B$8)</f>
        <v>706</v>
      </c>
      <c r="C714" s="339"/>
      <c r="D714" s="339"/>
      <c r="E714" s="141"/>
      <c r="F714" s="88"/>
      <c r="G714" s="140"/>
      <c r="H714" s="140"/>
      <c r="I714" s="22"/>
      <c r="J714" s="55"/>
    </row>
    <row r="715" spans="2:10" x14ac:dyDescent="0.25">
      <c r="B715" s="21">
        <f t="shared" si="11"/>
        <v>707</v>
      </c>
      <c r="C715" s="339"/>
      <c r="D715" s="339"/>
      <c r="E715" s="141"/>
      <c r="F715" s="88"/>
      <c r="G715" s="140"/>
      <c r="H715" s="140"/>
      <c r="I715" s="22"/>
      <c r="J715" s="55"/>
    </row>
    <row r="716" spans="2:10" x14ac:dyDescent="0.25">
      <c r="B716" s="21">
        <f t="shared" si="11"/>
        <v>708</v>
      </c>
      <c r="C716" s="339"/>
      <c r="D716" s="339"/>
      <c r="E716" s="141"/>
      <c r="F716" s="88"/>
      <c r="G716" s="140"/>
      <c r="H716" s="140"/>
      <c r="I716" s="22"/>
      <c r="J716" s="55"/>
    </row>
    <row r="717" spans="2:10" x14ac:dyDescent="0.25">
      <c r="B717" s="21">
        <f t="shared" si="11"/>
        <v>709</v>
      </c>
      <c r="C717" s="339"/>
      <c r="D717" s="339"/>
      <c r="E717" s="141"/>
      <c r="F717" s="88"/>
      <c r="G717" s="140"/>
      <c r="H717" s="140"/>
      <c r="I717" s="22"/>
      <c r="J717" s="55"/>
    </row>
    <row r="718" spans="2:10" x14ac:dyDescent="0.25">
      <c r="B718" s="21">
        <f t="shared" si="11"/>
        <v>710</v>
      </c>
      <c r="C718" s="339"/>
      <c r="D718" s="339"/>
      <c r="E718" s="141"/>
      <c r="F718" s="88"/>
      <c r="G718" s="140"/>
      <c r="H718" s="140"/>
      <c r="I718" s="22"/>
      <c r="J718" s="55"/>
    </row>
    <row r="719" spans="2:10" x14ac:dyDescent="0.25">
      <c r="B719" s="21">
        <f t="shared" si="11"/>
        <v>711</v>
      </c>
      <c r="C719" s="339"/>
      <c r="D719" s="339"/>
      <c r="E719" s="141"/>
      <c r="F719" s="88"/>
      <c r="G719" s="140"/>
      <c r="H719" s="140"/>
      <c r="I719" s="22"/>
      <c r="J719" s="55"/>
    </row>
    <row r="720" spans="2:10" x14ac:dyDescent="0.25">
      <c r="B720" s="21">
        <f t="shared" si="11"/>
        <v>712</v>
      </c>
      <c r="C720" s="339"/>
      <c r="D720" s="339"/>
      <c r="E720" s="141"/>
      <c r="F720" s="88"/>
      <c r="G720" s="140"/>
      <c r="H720" s="140"/>
      <c r="I720" s="22"/>
      <c r="J720" s="55"/>
    </row>
    <row r="721" spans="2:10" x14ac:dyDescent="0.25">
      <c r="B721" s="21">
        <f t="shared" si="11"/>
        <v>713</v>
      </c>
      <c r="C721" s="339"/>
      <c r="D721" s="339"/>
      <c r="E721" s="141"/>
      <c r="F721" s="88"/>
      <c r="G721" s="140"/>
      <c r="H721" s="140"/>
      <c r="I721" s="22"/>
      <c r="J721" s="55"/>
    </row>
    <row r="722" spans="2:10" x14ac:dyDescent="0.25">
      <c r="B722" s="21">
        <f t="shared" si="11"/>
        <v>714</v>
      </c>
      <c r="C722" s="339"/>
      <c r="D722" s="339"/>
      <c r="E722" s="141"/>
      <c r="F722" s="88"/>
      <c r="G722" s="140"/>
      <c r="H722" s="140"/>
      <c r="I722" s="22"/>
      <c r="J722" s="55"/>
    </row>
    <row r="723" spans="2:10" x14ac:dyDescent="0.25">
      <c r="B723" s="21">
        <f t="shared" si="11"/>
        <v>715</v>
      </c>
      <c r="C723" s="339"/>
      <c r="D723" s="339"/>
      <c r="E723" s="141"/>
      <c r="F723" s="88"/>
      <c r="G723" s="140"/>
      <c r="H723" s="140"/>
      <c r="I723" s="22"/>
      <c r="J723" s="55"/>
    </row>
    <row r="724" spans="2:10" x14ac:dyDescent="0.25">
      <c r="B724" s="21">
        <f t="shared" si="11"/>
        <v>716</v>
      </c>
      <c r="C724" s="339"/>
      <c r="D724" s="339"/>
      <c r="E724" s="141"/>
      <c r="F724" s="88"/>
      <c r="G724" s="140"/>
      <c r="H724" s="140"/>
      <c r="I724" s="22"/>
      <c r="J724" s="55"/>
    </row>
    <row r="725" spans="2:10" x14ac:dyDescent="0.25">
      <c r="B725" s="21">
        <f t="shared" si="11"/>
        <v>717</v>
      </c>
      <c r="C725" s="339"/>
      <c r="D725" s="339"/>
      <c r="E725" s="141"/>
      <c r="F725" s="88"/>
      <c r="G725" s="140"/>
      <c r="H725" s="140"/>
      <c r="I725" s="22"/>
      <c r="J725" s="55"/>
    </row>
    <row r="726" spans="2:10" x14ac:dyDescent="0.25">
      <c r="B726" s="21">
        <f t="shared" si="11"/>
        <v>718</v>
      </c>
      <c r="C726" s="339"/>
      <c r="D726" s="339"/>
      <c r="E726" s="141"/>
      <c r="F726" s="88"/>
      <c r="G726" s="140"/>
      <c r="H726" s="140"/>
      <c r="I726" s="22"/>
      <c r="J726" s="55"/>
    </row>
    <row r="727" spans="2:10" x14ac:dyDescent="0.25">
      <c r="B727" s="21">
        <f t="shared" si="11"/>
        <v>719</v>
      </c>
      <c r="C727" s="339"/>
      <c r="D727" s="339"/>
      <c r="E727" s="141"/>
      <c r="F727" s="88"/>
      <c r="G727" s="140"/>
      <c r="H727" s="140"/>
      <c r="I727" s="22"/>
      <c r="J727" s="55"/>
    </row>
    <row r="728" spans="2:10" x14ac:dyDescent="0.25">
      <c r="B728" s="21">
        <f t="shared" si="11"/>
        <v>720</v>
      </c>
      <c r="C728" s="339"/>
      <c r="D728" s="339"/>
      <c r="E728" s="141"/>
      <c r="F728" s="88"/>
      <c r="G728" s="140"/>
      <c r="H728" s="140"/>
      <c r="I728" s="22"/>
      <c r="J728" s="55"/>
    </row>
    <row r="729" spans="2:10" x14ac:dyDescent="0.25">
      <c r="B729" s="21">
        <f t="shared" si="11"/>
        <v>721</v>
      </c>
      <c r="C729" s="339"/>
      <c r="D729" s="339"/>
      <c r="E729" s="141"/>
      <c r="F729" s="88"/>
      <c r="G729" s="140"/>
      <c r="H729" s="140"/>
      <c r="I729" s="22"/>
      <c r="J729" s="55"/>
    </row>
    <row r="730" spans="2:10" x14ac:dyDescent="0.25">
      <c r="B730" s="21">
        <f t="shared" si="11"/>
        <v>722</v>
      </c>
      <c r="C730" s="339"/>
      <c r="D730" s="339"/>
      <c r="E730" s="141"/>
      <c r="F730" s="88"/>
      <c r="G730" s="140"/>
      <c r="H730" s="140"/>
      <c r="I730" s="22"/>
      <c r="J730" s="55"/>
    </row>
    <row r="731" spans="2:10" x14ac:dyDescent="0.25">
      <c r="B731" s="21">
        <f t="shared" si="11"/>
        <v>723</v>
      </c>
      <c r="C731" s="339"/>
      <c r="D731" s="339"/>
      <c r="E731" s="141"/>
      <c r="F731" s="88"/>
      <c r="G731" s="140"/>
      <c r="H731" s="140"/>
      <c r="I731" s="22"/>
      <c r="J731" s="55"/>
    </row>
    <row r="732" spans="2:10" x14ac:dyDescent="0.25">
      <c r="B732" s="21">
        <f t="shared" si="11"/>
        <v>724</v>
      </c>
      <c r="C732" s="339"/>
      <c r="D732" s="339"/>
      <c r="E732" s="141"/>
      <c r="F732" s="88"/>
      <c r="G732" s="140"/>
      <c r="H732" s="140"/>
      <c r="I732" s="22"/>
      <c r="J732" s="55"/>
    </row>
    <row r="733" spans="2:10" x14ac:dyDescent="0.25">
      <c r="B733" s="21">
        <f t="shared" si="11"/>
        <v>725</v>
      </c>
      <c r="C733" s="339"/>
      <c r="D733" s="339"/>
      <c r="E733" s="141"/>
      <c r="F733" s="88"/>
      <c r="G733" s="140"/>
      <c r="H733" s="140"/>
      <c r="I733" s="22"/>
      <c r="J733" s="55"/>
    </row>
    <row r="734" spans="2:10" x14ac:dyDescent="0.25">
      <c r="B734" s="21">
        <f t="shared" si="11"/>
        <v>726</v>
      </c>
      <c r="C734" s="339"/>
      <c r="D734" s="339"/>
      <c r="E734" s="141"/>
      <c r="F734" s="88"/>
      <c r="G734" s="140"/>
      <c r="H734" s="140"/>
      <c r="I734" s="22"/>
      <c r="J734" s="55"/>
    </row>
    <row r="735" spans="2:10" x14ac:dyDescent="0.25">
      <c r="B735" s="21">
        <f t="shared" si="11"/>
        <v>727</v>
      </c>
      <c r="C735" s="339"/>
      <c r="D735" s="339"/>
      <c r="E735" s="141"/>
      <c r="F735" s="88"/>
      <c r="G735" s="140"/>
      <c r="H735" s="140"/>
      <c r="I735" s="22"/>
      <c r="J735" s="55"/>
    </row>
    <row r="736" spans="2:10" x14ac:dyDescent="0.25">
      <c r="B736" s="21">
        <f t="shared" si="11"/>
        <v>728</v>
      </c>
      <c r="C736" s="339"/>
      <c r="D736" s="339"/>
      <c r="E736" s="141"/>
      <c r="F736" s="88"/>
      <c r="G736" s="140"/>
      <c r="H736" s="140"/>
      <c r="I736" s="22"/>
      <c r="J736" s="55"/>
    </row>
    <row r="737" spans="2:10" x14ac:dyDescent="0.25">
      <c r="B737" s="21">
        <f t="shared" si="11"/>
        <v>729</v>
      </c>
      <c r="C737" s="339"/>
      <c r="D737" s="339"/>
      <c r="E737" s="141"/>
      <c r="F737" s="88"/>
      <c r="G737" s="140"/>
      <c r="H737" s="140"/>
      <c r="I737" s="22"/>
      <c r="J737" s="55"/>
    </row>
    <row r="738" spans="2:10" x14ac:dyDescent="0.25">
      <c r="B738" s="21">
        <f t="shared" si="11"/>
        <v>730</v>
      </c>
      <c r="C738" s="339"/>
      <c r="D738" s="339"/>
      <c r="E738" s="141"/>
      <c r="F738" s="88"/>
      <c r="G738" s="140"/>
      <c r="H738" s="140"/>
      <c r="I738" s="22"/>
      <c r="J738" s="55"/>
    </row>
    <row r="739" spans="2:10" x14ac:dyDescent="0.25">
      <c r="B739" s="21">
        <f t="shared" si="11"/>
        <v>731</v>
      </c>
      <c r="C739" s="339"/>
      <c r="D739" s="339"/>
      <c r="E739" s="141"/>
      <c r="F739" s="88"/>
      <c r="G739" s="140"/>
      <c r="H739" s="140"/>
      <c r="I739" s="22"/>
      <c r="J739" s="55"/>
    </row>
    <row r="740" spans="2:10" x14ac:dyDescent="0.25">
      <c r="B740" s="21">
        <f t="shared" si="11"/>
        <v>732</v>
      </c>
      <c r="C740" s="339"/>
      <c r="D740" s="339"/>
      <c r="E740" s="141"/>
      <c r="F740" s="88"/>
      <c r="G740" s="140"/>
      <c r="H740" s="140"/>
      <c r="I740" s="22"/>
      <c r="J740" s="55"/>
    </row>
    <row r="741" spans="2:10" x14ac:dyDescent="0.25">
      <c r="B741" s="21">
        <f t="shared" si="11"/>
        <v>733</v>
      </c>
      <c r="C741" s="339"/>
      <c r="D741" s="339"/>
      <c r="E741" s="141"/>
      <c r="F741" s="88"/>
      <c r="G741" s="140"/>
      <c r="H741" s="140"/>
      <c r="I741" s="22"/>
      <c r="J741" s="55"/>
    </row>
    <row r="742" spans="2:10" x14ac:dyDescent="0.25">
      <c r="B742" s="21">
        <f t="shared" si="11"/>
        <v>734</v>
      </c>
      <c r="C742" s="339"/>
      <c r="D742" s="339"/>
      <c r="E742" s="141"/>
      <c r="F742" s="88"/>
      <c r="G742" s="140"/>
      <c r="H742" s="140"/>
      <c r="I742" s="22"/>
      <c r="J742" s="55"/>
    </row>
    <row r="743" spans="2:10" x14ac:dyDescent="0.25">
      <c r="B743" s="21">
        <f t="shared" si="11"/>
        <v>735</v>
      </c>
      <c r="C743" s="339"/>
      <c r="D743" s="339"/>
      <c r="E743" s="141"/>
      <c r="F743" s="88"/>
      <c r="G743" s="140"/>
      <c r="H743" s="140"/>
      <c r="I743" s="22"/>
      <c r="J743" s="55"/>
    </row>
    <row r="744" spans="2:10" x14ac:dyDescent="0.25">
      <c r="B744" s="21">
        <f t="shared" si="11"/>
        <v>736</v>
      </c>
      <c r="C744" s="339"/>
      <c r="D744" s="339"/>
      <c r="E744" s="141"/>
      <c r="F744" s="88"/>
      <c r="G744" s="140"/>
      <c r="H744" s="140"/>
      <c r="I744" s="22"/>
      <c r="J744" s="55"/>
    </row>
    <row r="745" spans="2:10" x14ac:dyDescent="0.25">
      <c r="B745" s="21">
        <f t="shared" si="11"/>
        <v>737</v>
      </c>
      <c r="C745" s="339"/>
      <c r="D745" s="339"/>
      <c r="E745" s="141"/>
      <c r="F745" s="88"/>
      <c r="G745" s="140"/>
      <c r="H745" s="140"/>
      <c r="I745" s="22"/>
      <c r="J745" s="55"/>
    </row>
    <row r="746" spans="2:10" x14ac:dyDescent="0.25">
      <c r="B746" s="21">
        <f t="shared" si="11"/>
        <v>738</v>
      </c>
      <c r="C746" s="339"/>
      <c r="D746" s="339"/>
      <c r="E746" s="141"/>
      <c r="F746" s="88"/>
      <c r="G746" s="140"/>
      <c r="H746" s="140"/>
      <c r="I746" s="22"/>
      <c r="J746" s="55"/>
    </row>
    <row r="747" spans="2:10" x14ac:dyDescent="0.25">
      <c r="B747" s="21">
        <f t="shared" si="11"/>
        <v>739</v>
      </c>
      <c r="C747" s="339"/>
      <c r="D747" s="339"/>
      <c r="E747" s="141"/>
      <c r="F747" s="88"/>
      <c r="G747" s="140"/>
      <c r="H747" s="140"/>
      <c r="I747" s="22"/>
      <c r="J747" s="55"/>
    </row>
    <row r="748" spans="2:10" x14ac:dyDescent="0.25">
      <c r="B748" s="21">
        <f t="shared" si="11"/>
        <v>740</v>
      </c>
      <c r="C748" s="339"/>
      <c r="D748" s="339"/>
      <c r="E748" s="141"/>
      <c r="F748" s="88"/>
      <c r="G748" s="140"/>
      <c r="H748" s="140"/>
      <c r="I748" s="22"/>
      <c r="J748" s="55"/>
    </row>
    <row r="749" spans="2:10" x14ac:dyDescent="0.25">
      <c r="B749" s="21">
        <f t="shared" si="11"/>
        <v>741</v>
      </c>
      <c r="C749" s="339"/>
      <c r="D749" s="339"/>
      <c r="E749" s="141"/>
      <c r="F749" s="88"/>
      <c r="G749" s="140"/>
      <c r="H749" s="140"/>
      <c r="I749" s="22"/>
      <c r="J749" s="55"/>
    </row>
    <row r="750" spans="2:10" x14ac:dyDescent="0.25">
      <c r="B750" s="21">
        <f t="shared" si="11"/>
        <v>742</v>
      </c>
      <c r="C750" s="339"/>
      <c r="D750" s="339"/>
      <c r="E750" s="141"/>
      <c r="F750" s="88"/>
      <c r="G750" s="140"/>
      <c r="H750" s="140"/>
      <c r="I750" s="22"/>
      <c r="J750" s="55"/>
    </row>
    <row r="751" spans="2:10" x14ac:dyDescent="0.25">
      <c r="B751" s="21">
        <f t="shared" si="11"/>
        <v>743</v>
      </c>
      <c r="C751" s="339"/>
      <c r="D751" s="339"/>
      <c r="E751" s="141"/>
      <c r="F751" s="88"/>
      <c r="G751" s="140"/>
      <c r="H751" s="140"/>
      <c r="I751" s="22"/>
      <c r="J751" s="55"/>
    </row>
    <row r="752" spans="2:10" x14ac:dyDescent="0.25">
      <c r="B752" s="21">
        <f t="shared" si="11"/>
        <v>744</v>
      </c>
      <c r="C752" s="339"/>
      <c r="D752" s="339"/>
      <c r="E752" s="141"/>
      <c r="F752" s="88"/>
      <c r="G752" s="140"/>
      <c r="H752" s="140"/>
      <c r="I752" s="22"/>
      <c r="J752" s="55"/>
    </row>
    <row r="753" spans="2:10" x14ac:dyDescent="0.25">
      <c r="B753" s="21">
        <f t="shared" si="11"/>
        <v>745</v>
      </c>
      <c r="C753" s="339"/>
      <c r="D753" s="339"/>
      <c r="E753" s="141"/>
      <c r="F753" s="88"/>
      <c r="G753" s="140"/>
      <c r="H753" s="140"/>
      <c r="I753" s="22"/>
      <c r="J753" s="55"/>
    </row>
    <row r="754" spans="2:10" x14ac:dyDescent="0.25">
      <c r="B754" s="21">
        <f t="shared" si="11"/>
        <v>746</v>
      </c>
      <c r="C754" s="339"/>
      <c r="D754" s="339"/>
      <c r="E754" s="141"/>
      <c r="F754" s="88"/>
      <c r="G754" s="140"/>
      <c r="H754" s="140"/>
      <c r="I754" s="22"/>
      <c r="J754" s="55"/>
    </row>
    <row r="755" spans="2:10" x14ac:dyDescent="0.25">
      <c r="B755" s="21">
        <f t="shared" si="11"/>
        <v>747</v>
      </c>
      <c r="C755" s="339"/>
      <c r="D755" s="339"/>
      <c r="E755" s="141"/>
      <c r="F755" s="88"/>
      <c r="G755" s="140"/>
      <c r="H755" s="140"/>
      <c r="I755" s="22"/>
      <c r="J755" s="55"/>
    </row>
    <row r="756" spans="2:10" x14ac:dyDescent="0.25">
      <c r="B756" s="21">
        <f t="shared" si="11"/>
        <v>748</v>
      </c>
      <c r="C756" s="339"/>
      <c r="D756" s="339"/>
      <c r="E756" s="141"/>
      <c r="F756" s="88"/>
      <c r="G756" s="140"/>
      <c r="H756" s="140"/>
      <c r="I756" s="22"/>
      <c r="J756" s="55"/>
    </row>
    <row r="757" spans="2:10" x14ac:dyDescent="0.25">
      <c r="B757" s="21">
        <f t="shared" si="11"/>
        <v>749</v>
      </c>
      <c r="C757" s="339"/>
      <c r="D757" s="339"/>
      <c r="E757" s="141"/>
      <c r="F757" s="88"/>
      <c r="G757" s="140"/>
      <c r="H757" s="140"/>
      <c r="I757" s="22"/>
      <c r="J757" s="55"/>
    </row>
    <row r="758" spans="2:10" x14ac:dyDescent="0.25">
      <c r="B758" s="21">
        <f t="shared" si="11"/>
        <v>750</v>
      </c>
      <c r="C758" s="339"/>
      <c r="D758" s="339"/>
      <c r="E758" s="141"/>
      <c r="F758" s="88"/>
      <c r="G758" s="140"/>
      <c r="H758" s="140"/>
      <c r="I758" s="22"/>
      <c r="J758" s="55"/>
    </row>
    <row r="759" spans="2:10" x14ac:dyDescent="0.25">
      <c r="B759" s="21">
        <f t="shared" si="11"/>
        <v>751</v>
      </c>
      <c r="C759" s="339"/>
      <c r="D759" s="339"/>
      <c r="E759" s="141"/>
      <c r="F759" s="88"/>
      <c r="G759" s="140"/>
      <c r="H759" s="140"/>
      <c r="I759" s="22"/>
      <c r="J759" s="55"/>
    </row>
    <row r="760" spans="2:10" x14ac:dyDescent="0.25">
      <c r="B760" s="21">
        <f t="shared" si="11"/>
        <v>752</v>
      </c>
      <c r="C760" s="339"/>
      <c r="D760" s="339"/>
      <c r="E760" s="141"/>
      <c r="F760" s="88"/>
      <c r="G760" s="140"/>
      <c r="H760" s="140"/>
      <c r="I760" s="22"/>
      <c r="J760" s="55"/>
    </row>
    <row r="761" spans="2:10" x14ac:dyDescent="0.25">
      <c r="B761" s="21">
        <f t="shared" si="11"/>
        <v>753</v>
      </c>
      <c r="C761" s="339"/>
      <c r="D761" s="339"/>
      <c r="E761" s="141"/>
      <c r="F761" s="88"/>
      <c r="G761" s="140"/>
      <c r="H761" s="140"/>
      <c r="I761" s="22"/>
      <c r="J761" s="55"/>
    </row>
    <row r="762" spans="2:10" x14ac:dyDescent="0.25">
      <c r="B762" s="21">
        <f t="shared" si="11"/>
        <v>754</v>
      </c>
      <c r="C762" s="339"/>
      <c r="D762" s="339"/>
      <c r="E762" s="141"/>
      <c r="F762" s="88"/>
      <c r="G762" s="140"/>
      <c r="H762" s="140"/>
      <c r="I762" s="22"/>
      <c r="J762" s="55"/>
    </row>
    <row r="763" spans="2:10" x14ac:dyDescent="0.25">
      <c r="B763" s="21">
        <f t="shared" si="11"/>
        <v>755</v>
      </c>
      <c r="C763" s="339"/>
      <c r="D763" s="339"/>
      <c r="E763" s="141"/>
      <c r="F763" s="88"/>
      <c r="G763" s="140"/>
      <c r="H763" s="140"/>
      <c r="I763" s="22"/>
      <c r="J763" s="55"/>
    </row>
    <row r="764" spans="2:10" x14ac:dyDescent="0.25">
      <c r="B764" s="21">
        <f t="shared" si="11"/>
        <v>756</v>
      </c>
      <c r="C764" s="339"/>
      <c r="D764" s="339"/>
      <c r="E764" s="141"/>
      <c r="F764" s="88"/>
      <c r="G764" s="140"/>
      <c r="H764" s="140"/>
      <c r="I764" s="22"/>
      <c r="J764" s="55"/>
    </row>
    <row r="765" spans="2:10" x14ac:dyDescent="0.25">
      <c r="B765" s="21">
        <f t="shared" si="11"/>
        <v>757</v>
      </c>
      <c r="C765" s="339"/>
      <c r="D765" s="339"/>
      <c r="E765" s="141"/>
      <c r="F765" s="88"/>
      <c r="G765" s="140"/>
      <c r="H765" s="140"/>
      <c r="I765" s="22"/>
      <c r="J765" s="55"/>
    </row>
    <row r="766" spans="2:10" x14ac:dyDescent="0.25">
      <c r="B766" s="21">
        <f t="shared" si="11"/>
        <v>758</v>
      </c>
      <c r="C766" s="339"/>
      <c r="D766" s="339"/>
      <c r="E766" s="141"/>
      <c r="F766" s="88"/>
      <c r="G766" s="140"/>
      <c r="H766" s="140"/>
      <c r="I766" s="22"/>
      <c r="J766" s="55"/>
    </row>
    <row r="767" spans="2:10" x14ac:dyDescent="0.25">
      <c r="B767" s="21">
        <f t="shared" si="11"/>
        <v>759</v>
      </c>
      <c r="C767" s="339"/>
      <c r="D767" s="339"/>
      <c r="E767" s="141"/>
      <c r="F767" s="88"/>
      <c r="G767" s="140"/>
      <c r="H767" s="140"/>
      <c r="I767" s="22"/>
      <c r="J767" s="55"/>
    </row>
    <row r="768" spans="2:10" x14ac:dyDescent="0.25">
      <c r="B768" s="21">
        <f t="shared" si="11"/>
        <v>760</v>
      </c>
      <c r="C768" s="339"/>
      <c r="D768" s="339"/>
      <c r="E768" s="141"/>
      <c r="F768" s="88"/>
      <c r="G768" s="140"/>
      <c r="H768" s="140"/>
      <c r="I768" s="22"/>
      <c r="J768" s="55"/>
    </row>
    <row r="769" spans="2:10" x14ac:dyDescent="0.25">
      <c r="B769" s="21">
        <f t="shared" si="11"/>
        <v>761</v>
      </c>
      <c r="C769" s="339"/>
      <c r="D769" s="339"/>
      <c r="E769" s="141"/>
      <c r="F769" s="88"/>
      <c r="G769" s="140"/>
      <c r="H769" s="140"/>
      <c r="I769" s="22"/>
      <c r="J769" s="55"/>
    </row>
    <row r="770" spans="2:10" x14ac:dyDescent="0.25">
      <c r="B770" s="21">
        <f t="shared" si="11"/>
        <v>762</v>
      </c>
      <c r="C770" s="339"/>
      <c r="D770" s="339"/>
      <c r="E770" s="141"/>
      <c r="F770" s="88"/>
      <c r="G770" s="140"/>
      <c r="H770" s="140"/>
      <c r="I770" s="22"/>
      <c r="J770" s="55"/>
    </row>
    <row r="771" spans="2:10" x14ac:dyDescent="0.25">
      <c r="B771" s="21">
        <f t="shared" si="11"/>
        <v>763</v>
      </c>
      <c r="C771" s="339"/>
      <c r="D771" s="339"/>
      <c r="E771" s="141"/>
      <c r="F771" s="88"/>
      <c r="G771" s="140"/>
      <c r="H771" s="140"/>
      <c r="I771" s="22"/>
      <c r="J771" s="55"/>
    </row>
    <row r="772" spans="2:10" x14ac:dyDescent="0.25">
      <c r="B772" s="21">
        <f t="shared" si="11"/>
        <v>764</v>
      </c>
      <c r="C772" s="339"/>
      <c r="D772" s="339"/>
      <c r="E772" s="141"/>
      <c r="F772" s="88"/>
      <c r="G772" s="140"/>
      <c r="H772" s="140"/>
      <c r="I772" s="22"/>
      <c r="J772" s="55"/>
    </row>
    <row r="773" spans="2:10" x14ac:dyDescent="0.25">
      <c r="B773" s="21">
        <f t="shared" si="11"/>
        <v>765</v>
      </c>
      <c r="C773" s="339"/>
      <c r="D773" s="339"/>
      <c r="E773" s="141"/>
      <c r="F773" s="88"/>
      <c r="G773" s="140"/>
      <c r="H773" s="140"/>
      <c r="I773" s="22"/>
      <c r="J773" s="55"/>
    </row>
    <row r="774" spans="2:10" x14ac:dyDescent="0.25">
      <c r="B774" s="21">
        <f t="shared" si="11"/>
        <v>766</v>
      </c>
      <c r="C774" s="339"/>
      <c r="D774" s="339"/>
      <c r="E774" s="141"/>
      <c r="F774" s="88"/>
      <c r="G774" s="140"/>
      <c r="H774" s="140"/>
      <c r="I774" s="22"/>
      <c r="J774" s="55"/>
    </row>
    <row r="775" spans="2:10" x14ac:dyDescent="0.25">
      <c r="B775" s="21">
        <f t="shared" si="11"/>
        <v>767</v>
      </c>
      <c r="C775" s="339"/>
      <c r="D775" s="339"/>
      <c r="E775" s="141"/>
      <c r="F775" s="88"/>
      <c r="G775" s="140"/>
      <c r="H775" s="140"/>
      <c r="I775" s="22"/>
      <c r="J775" s="55"/>
    </row>
    <row r="776" spans="2:10" x14ac:dyDescent="0.25">
      <c r="B776" s="21">
        <f t="shared" si="11"/>
        <v>768</v>
      </c>
      <c r="C776" s="339"/>
      <c r="D776" s="339"/>
      <c r="E776" s="141"/>
      <c r="F776" s="88"/>
      <c r="G776" s="140"/>
      <c r="H776" s="140"/>
      <c r="I776" s="22"/>
      <c r="J776" s="55"/>
    </row>
    <row r="777" spans="2:10" x14ac:dyDescent="0.25">
      <c r="B777" s="21">
        <f t="shared" si="11"/>
        <v>769</v>
      </c>
      <c r="C777" s="339"/>
      <c r="D777" s="339"/>
      <c r="E777" s="141"/>
      <c r="F777" s="88"/>
      <c r="G777" s="140"/>
      <c r="H777" s="140"/>
      <c r="I777" s="22"/>
      <c r="J777" s="55"/>
    </row>
    <row r="778" spans="2:10" x14ac:dyDescent="0.25">
      <c r="B778" s="21">
        <f t="shared" ref="B778:B841" si="12">ROW()-ROW($B$8)</f>
        <v>770</v>
      </c>
      <c r="C778" s="339"/>
      <c r="D778" s="339"/>
      <c r="E778" s="141"/>
      <c r="F778" s="88"/>
      <c r="G778" s="140"/>
      <c r="H778" s="140"/>
      <c r="I778" s="22"/>
      <c r="J778" s="55"/>
    </row>
    <row r="779" spans="2:10" x14ac:dyDescent="0.25">
      <c r="B779" s="21">
        <f t="shared" si="12"/>
        <v>771</v>
      </c>
      <c r="C779" s="339"/>
      <c r="D779" s="339"/>
      <c r="E779" s="141"/>
      <c r="F779" s="88"/>
      <c r="G779" s="140"/>
      <c r="H779" s="140"/>
      <c r="I779" s="22"/>
      <c r="J779" s="55"/>
    </row>
    <row r="780" spans="2:10" x14ac:dyDescent="0.25">
      <c r="B780" s="21">
        <f t="shared" si="12"/>
        <v>772</v>
      </c>
      <c r="C780" s="339"/>
      <c r="D780" s="339"/>
      <c r="E780" s="141"/>
      <c r="F780" s="88"/>
      <c r="G780" s="140"/>
      <c r="H780" s="140"/>
      <c r="I780" s="22"/>
      <c r="J780" s="55"/>
    </row>
    <row r="781" spans="2:10" x14ac:dyDescent="0.25">
      <c r="B781" s="21">
        <f t="shared" si="12"/>
        <v>773</v>
      </c>
      <c r="C781" s="339"/>
      <c r="D781" s="339"/>
      <c r="E781" s="141"/>
      <c r="F781" s="88"/>
      <c r="G781" s="140"/>
      <c r="H781" s="140"/>
      <c r="I781" s="22"/>
      <c r="J781" s="55"/>
    </row>
    <row r="782" spans="2:10" x14ac:dyDescent="0.25">
      <c r="B782" s="21">
        <f t="shared" si="12"/>
        <v>774</v>
      </c>
      <c r="C782" s="339"/>
      <c r="D782" s="339"/>
      <c r="E782" s="141"/>
      <c r="F782" s="88"/>
      <c r="G782" s="140"/>
      <c r="H782" s="140"/>
      <c r="I782" s="22"/>
      <c r="J782" s="55"/>
    </row>
    <row r="783" spans="2:10" x14ac:dyDescent="0.25">
      <c r="B783" s="21">
        <f t="shared" si="12"/>
        <v>775</v>
      </c>
      <c r="C783" s="339"/>
      <c r="D783" s="339"/>
      <c r="E783" s="141"/>
      <c r="F783" s="88"/>
      <c r="G783" s="140"/>
      <c r="H783" s="140"/>
      <c r="I783" s="22"/>
      <c r="J783" s="55"/>
    </row>
    <row r="784" spans="2:10" x14ac:dyDescent="0.25">
      <c r="B784" s="21">
        <f t="shared" si="12"/>
        <v>776</v>
      </c>
      <c r="C784" s="339"/>
      <c r="D784" s="339"/>
      <c r="E784" s="141"/>
      <c r="F784" s="88"/>
      <c r="G784" s="140"/>
      <c r="H784" s="140"/>
      <c r="I784" s="22"/>
      <c r="J784" s="55"/>
    </row>
    <row r="785" spans="2:10" x14ac:dyDescent="0.25">
      <c r="B785" s="21">
        <f t="shared" si="12"/>
        <v>777</v>
      </c>
      <c r="C785" s="339"/>
      <c r="D785" s="339"/>
      <c r="E785" s="141"/>
      <c r="F785" s="88"/>
      <c r="G785" s="140"/>
      <c r="H785" s="140"/>
      <c r="I785" s="22"/>
      <c r="J785" s="55"/>
    </row>
    <row r="786" spans="2:10" x14ac:dyDescent="0.25">
      <c r="B786" s="21">
        <f t="shared" si="12"/>
        <v>778</v>
      </c>
      <c r="C786" s="339"/>
      <c r="D786" s="339"/>
      <c r="E786" s="141"/>
      <c r="F786" s="88"/>
      <c r="G786" s="140"/>
      <c r="H786" s="140"/>
      <c r="I786" s="22"/>
      <c r="J786" s="55"/>
    </row>
    <row r="787" spans="2:10" x14ac:dyDescent="0.25">
      <c r="B787" s="21">
        <f t="shared" si="12"/>
        <v>779</v>
      </c>
      <c r="C787" s="339"/>
      <c r="D787" s="339"/>
      <c r="E787" s="141"/>
      <c r="F787" s="88"/>
      <c r="G787" s="140"/>
      <c r="H787" s="140"/>
      <c r="I787" s="22"/>
      <c r="J787" s="55"/>
    </row>
    <row r="788" spans="2:10" x14ac:dyDescent="0.25">
      <c r="B788" s="21">
        <f t="shared" si="12"/>
        <v>780</v>
      </c>
      <c r="C788" s="339"/>
      <c r="D788" s="339"/>
      <c r="E788" s="141"/>
      <c r="F788" s="88"/>
      <c r="G788" s="140"/>
      <c r="H788" s="140"/>
      <c r="I788" s="22"/>
      <c r="J788" s="55"/>
    </row>
    <row r="789" spans="2:10" x14ac:dyDescent="0.25">
      <c r="B789" s="21">
        <f t="shared" si="12"/>
        <v>781</v>
      </c>
      <c r="C789" s="339"/>
      <c r="D789" s="339"/>
      <c r="E789" s="141"/>
      <c r="F789" s="88"/>
      <c r="G789" s="140"/>
      <c r="H789" s="140"/>
      <c r="I789" s="22"/>
      <c r="J789" s="55"/>
    </row>
    <row r="790" spans="2:10" x14ac:dyDescent="0.25">
      <c r="B790" s="21">
        <f t="shared" si="12"/>
        <v>782</v>
      </c>
      <c r="C790" s="339"/>
      <c r="D790" s="339"/>
      <c r="E790" s="141"/>
      <c r="F790" s="88"/>
      <c r="G790" s="140"/>
      <c r="H790" s="140"/>
      <c r="I790" s="22"/>
      <c r="J790" s="55"/>
    </row>
    <row r="791" spans="2:10" x14ac:dyDescent="0.25">
      <c r="B791" s="21">
        <f t="shared" si="12"/>
        <v>783</v>
      </c>
      <c r="C791" s="339"/>
      <c r="D791" s="339"/>
      <c r="E791" s="141"/>
      <c r="F791" s="88"/>
      <c r="G791" s="140"/>
      <c r="H791" s="140"/>
      <c r="I791" s="22"/>
      <c r="J791" s="55"/>
    </row>
    <row r="792" spans="2:10" x14ac:dyDescent="0.25">
      <c r="B792" s="21">
        <f t="shared" si="12"/>
        <v>784</v>
      </c>
      <c r="C792" s="339"/>
      <c r="D792" s="339"/>
      <c r="E792" s="141"/>
      <c r="F792" s="88"/>
      <c r="G792" s="140"/>
      <c r="H792" s="140"/>
      <c r="I792" s="22"/>
      <c r="J792" s="55"/>
    </row>
    <row r="793" spans="2:10" x14ac:dyDescent="0.25">
      <c r="B793" s="21">
        <f t="shared" si="12"/>
        <v>785</v>
      </c>
      <c r="C793" s="339"/>
      <c r="D793" s="339"/>
      <c r="E793" s="141"/>
      <c r="F793" s="88"/>
      <c r="G793" s="140"/>
      <c r="H793" s="140"/>
      <c r="I793" s="22"/>
      <c r="J793" s="55"/>
    </row>
    <row r="794" spans="2:10" x14ac:dyDescent="0.25">
      <c r="B794" s="21">
        <f t="shared" si="12"/>
        <v>786</v>
      </c>
      <c r="C794" s="339"/>
      <c r="D794" s="339"/>
      <c r="E794" s="141"/>
      <c r="F794" s="88"/>
      <c r="G794" s="140"/>
      <c r="H794" s="140"/>
      <c r="I794" s="22"/>
      <c r="J794" s="55"/>
    </row>
    <row r="795" spans="2:10" x14ac:dyDescent="0.25">
      <c r="B795" s="21">
        <f t="shared" si="12"/>
        <v>787</v>
      </c>
      <c r="C795" s="339"/>
      <c r="D795" s="339"/>
      <c r="E795" s="141"/>
      <c r="F795" s="88"/>
      <c r="G795" s="140"/>
      <c r="H795" s="140"/>
      <c r="I795" s="22"/>
      <c r="J795" s="55"/>
    </row>
    <row r="796" spans="2:10" x14ac:dyDescent="0.25">
      <c r="B796" s="21">
        <f t="shared" si="12"/>
        <v>788</v>
      </c>
      <c r="C796" s="339"/>
      <c r="D796" s="339"/>
      <c r="E796" s="141"/>
      <c r="F796" s="88"/>
      <c r="G796" s="140"/>
      <c r="H796" s="140"/>
      <c r="I796" s="22"/>
      <c r="J796" s="55"/>
    </row>
    <row r="797" spans="2:10" x14ac:dyDescent="0.25">
      <c r="B797" s="21">
        <f t="shared" si="12"/>
        <v>789</v>
      </c>
      <c r="C797" s="339"/>
      <c r="D797" s="339"/>
      <c r="E797" s="141"/>
      <c r="F797" s="88"/>
      <c r="G797" s="140"/>
      <c r="H797" s="140"/>
      <c r="I797" s="22"/>
      <c r="J797" s="55"/>
    </row>
    <row r="798" spans="2:10" x14ac:dyDescent="0.25">
      <c r="B798" s="21">
        <f t="shared" si="12"/>
        <v>790</v>
      </c>
      <c r="C798" s="339"/>
      <c r="D798" s="339"/>
      <c r="E798" s="141"/>
      <c r="F798" s="88"/>
      <c r="G798" s="140"/>
      <c r="H798" s="140"/>
      <c r="I798" s="22"/>
      <c r="J798" s="55"/>
    </row>
    <row r="799" spans="2:10" x14ac:dyDescent="0.25">
      <c r="B799" s="21">
        <f t="shared" si="12"/>
        <v>791</v>
      </c>
      <c r="C799" s="339"/>
      <c r="D799" s="339"/>
      <c r="E799" s="141"/>
      <c r="F799" s="88"/>
      <c r="G799" s="140"/>
      <c r="H799" s="140"/>
      <c r="I799" s="22"/>
      <c r="J799" s="55"/>
    </row>
    <row r="800" spans="2:10" x14ac:dyDescent="0.25">
      <c r="B800" s="21">
        <f t="shared" si="12"/>
        <v>792</v>
      </c>
      <c r="C800" s="339"/>
      <c r="D800" s="339"/>
      <c r="E800" s="141"/>
      <c r="F800" s="88"/>
      <c r="G800" s="140"/>
      <c r="H800" s="140"/>
      <c r="I800" s="22"/>
      <c r="J800" s="55"/>
    </row>
    <row r="801" spans="2:10" x14ac:dyDescent="0.25">
      <c r="B801" s="21">
        <f t="shared" si="12"/>
        <v>793</v>
      </c>
      <c r="C801" s="339"/>
      <c r="D801" s="339"/>
      <c r="E801" s="141"/>
      <c r="F801" s="88"/>
      <c r="G801" s="140"/>
      <c r="H801" s="140"/>
      <c r="I801" s="22"/>
      <c r="J801" s="55"/>
    </row>
    <row r="802" spans="2:10" x14ac:dyDescent="0.25">
      <c r="B802" s="21">
        <f t="shared" si="12"/>
        <v>794</v>
      </c>
      <c r="C802" s="339"/>
      <c r="D802" s="339"/>
      <c r="E802" s="141"/>
      <c r="F802" s="88"/>
      <c r="G802" s="140"/>
      <c r="H802" s="140"/>
      <c r="I802" s="22"/>
      <c r="J802" s="55"/>
    </row>
    <row r="803" spans="2:10" x14ac:dyDescent="0.25">
      <c r="B803" s="21">
        <f t="shared" si="12"/>
        <v>795</v>
      </c>
      <c r="C803" s="339"/>
      <c r="D803" s="339"/>
      <c r="E803" s="141"/>
      <c r="F803" s="88"/>
      <c r="G803" s="140"/>
      <c r="H803" s="140"/>
      <c r="I803" s="22"/>
      <c r="J803" s="55"/>
    </row>
    <row r="804" spans="2:10" x14ac:dyDescent="0.25">
      <c r="B804" s="21">
        <f t="shared" si="12"/>
        <v>796</v>
      </c>
      <c r="C804" s="339"/>
      <c r="D804" s="339"/>
      <c r="E804" s="141"/>
      <c r="F804" s="88"/>
      <c r="G804" s="140"/>
      <c r="H804" s="140"/>
      <c r="I804" s="22"/>
      <c r="J804" s="55"/>
    </row>
    <row r="805" spans="2:10" x14ac:dyDescent="0.25">
      <c r="B805" s="21">
        <f t="shared" si="12"/>
        <v>797</v>
      </c>
      <c r="C805" s="339"/>
      <c r="D805" s="339"/>
      <c r="E805" s="141"/>
      <c r="F805" s="88"/>
      <c r="G805" s="140"/>
      <c r="H805" s="140"/>
      <c r="I805" s="22"/>
      <c r="J805" s="55"/>
    </row>
    <row r="806" spans="2:10" x14ac:dyDescent="0.25">
      <c r="B806" s="21">
        <f t="shared" si="12"/>
        <v>798</v>
      </c>
      <c r="C806" s="339"/>
      <c r="D806" s="339"/>
      <c r="E806" s="141"/>
      <c r="F806" s="88"/>
      <c r="G806" s="140"/>
      <c r="H806" s="140"/>
      <c r="I806" s="22"/>
      <c r="J806" s="55"/>
    </row>
    <row r="807" spans="2:10" x14ac:dyDescent="0.25">
      <c r="B807" s="21">
        <f t="shared" si="12"/>
        <v>799</v>
      </c>
      <c r="C807" s="339"/>
      <c r="D807" s="339"/>
      <c r="E807" s="141"/>
      <c r="F807" s="88"/>
      <c r="G807" s="140"/>
      <c r="H807" s="140"/>
      <c r="I807" s="22"/>
      <c r="J807" s="55"/>
    </row>
    <row r="808" spans="2:10" x14ac:dyDescent="0.25">
      <c r="B808" s="21">
        <f t="shared" si="12"/>
        <v>800</v>
      </c>
      <c r="C808" s="339"/>
      <c r="D808" s="339"/>
      <c r="E808" s="141"/>
      <c r="F808" s="88"/>
      <c r="G808" s="140"/>
      <c r="H808" s="140"/>
      <c r="I808" s="22"/>
      <c r="J808" s="55"/>
    </row>
    <row r="809" spans="2:10" x14ac:dyDescent="0.25">
      <c r="B809" s="21">
        <f t="shared" si="12"/>
        <v>801</v>
      </c>
      <c r="C809" s="339"/>
      <c r="D809" s="339"/>
      <c r="E809" s="141"/>
      <c r="F809" s="88"/>
      <c r="G809" s="140"/>
      <c r="H809" s="140"/>
      <c r="I809" s="22"/>
      <c r="J809" s="55"/>
    </row>
    <row r="810" spans="2:10" x14ac:dyDescent="0.25">
      <c r="B810" s="21">
        <f t="shared" si="12"/>
        <v>802</v>
      </c>
      <c r="C810" s="339"/>
      <c r="D810" s="339"/>
      <c r="E810" s="141"/>
      <c r="F810" s="88"/>
      <c r="G810" s="140"/>
      <c r="H810" s="140"/>
      <c r="I810" s="22"/>
      <c r="J810" s="55"/>
    </row>
    <row r="811" spans="2:10" x14ac:dyDescent="0.25">
      <c r="B811" s="21">
        <f t="shared" si="12"/>
        <v>803</v>
      </c>
      <c r="C811" s="339"/>
      <c r="D811" s="339"/>
      <c r="E811" s="141"/>
      <c r="F811" s="88"/>
      <c r="G811" s="140"/>
      <c r="H811" s="140"/>
      <c r="I811" s="22"/>
      <c r="J811" s="55"/>
    </row>
    <row r="812" spans="2:10" x14ac:dyDescent="0.25">
      <c r="B812" s="21">
        <f t="shared" si="12"/>
        <v>804</v>
      </c>
      <c r="C812" s="339"/>
      <c r="D812" s="339"/>
      <c r="E812" s="141"/>
      <c r="F812" s="88"/>
      <c r="G812" s="140"/>
      <c r="H812" s="140"/>
      <c r="I812" s="22"/>
      <c r="J812" s="55"/>
    </row>
    <row r="813" spans="2:10" x14ac:dyDescent="0.25">
      <c r="B813" s="21">
        <f t="shared" si="12"/>
        <v>805</v>
      </c>
      <c r="C813" s="339"/>
      <c r="D813" s="339"/>
      <c r="E813" s="141"/>
      <c r="F813" s="88"/>
      <c r="G813" s="140"/>
      <c r="H813" s="140"/>
      <c r="I813" s="22"/>
      <c r="J813" s="55"/>
    </row>
    <row r="814" spans="2:10" x14ac:dyDescent="0.25">
      <c r="B814" s="21">
        <f t="shared" si="12"/>
        <v>806</v>
      </c>
      <c r="C814" s="339"/>
      <c r="D814" s="339"/>
      <c r="E814" s="141"/>
      <c r="F814" s="88"/>
      <c r="G814" s="140"/>
      <c r="H814" s="140"/>
      <c r="I814" s="22"/>
      <c r="J814" s="55"/>
    </row>
    <row r="815" spans="2:10" x14ac:dyDescent="0.25">
      <c r="B815" s="21">
        <f t="shared" si="12"/>
        <v>807</v>
      </c>
      <c r="C815" s="339"/>
      <c r="D815" s="339"/>
      <c r="E815" s="141"/>
      <c r="F815" s="88"/>
      <c r="G815" s="140"/>
      <c r="H815" s="140"/>
      <c r="I815" s="22"/>
      <c r="J815" s="55"/>
    </row>
    <row r="816" spans="2:10" x14ac:dyDescent="0.25">
      <c r="B816" s="21">
        <f t="shared" si="12"/>
        <v>808</v>
      </c>
      <c r="C816" s="339"/>
      <c r="D816" s="339"/>
      <c r="E816" s="141"/>
      <c r="F816" s="88"/>
      <c r="G816" s="140"/>
      <c r="H816" s="140"/>
      <c r="I816" s="22"/>
      <c r="J816" s="55"/>
    </row>
    <row r="817" spans="2:10" x14ac:dyDescent="0.25">
      <c r="B817" s="21">
        <f t="shared" si="12"/>
        <v>809</v>
      </c>
      <c r="C817" s="339"/>
      <c r="D817" s="339"/>
      <c r="E817" s="141"/>
      <c r="F817" s="88"/>
      <c r="G817" s="140"/>
      <c r="H817" s="140"/>
      <c r="I817" s="22"/>
      <c r="J817" s="55"/>
    </row>
    <row r="818" spans="2:10" x14ac:dyDescent="0.25">
      <c r="B818" s="21">
        <f t="shared" si="12"/>
        <v>810</v>
      </c>
      <c r="C818" s="339"/>
      <c r="D818" s="339"/>
      <c r="E818" s="141"/>
      <c r="F818" s="88"/>
      <c r="G818" s="140"/>
      <c r="H818" s="140"/>
      <c r="I818" s="22"/>
      <c r="J818" s="55"/>
    </row>
    <row r="819" spans="2:10" x14ac:dyDescent="0.25">
      <c r="B819" s="21">
        <f t="shared" si="12"/>
        <v>811</v>
      </c>
      <c r="C819" s="339"/>
      <c r="D819" s="339"/>
      <c r="E819" s="141"/>
      <c r="F819" s="88"/>
      <c r="G819" s="140"/>
      <c r="H819" s="140"/>
      <c r="I819" s="22"/>
      <c r="J819" s="55"/>
    </row>
    <row r="820" spans="2:10" x14ac:dyDescent="0.25">
      <c r="B820" s="21">
        <f t="shared" si="12"/>
        <v>812</v>
      </c>
      <c r="C820" s="339"/>
      <c r="D820" s="339"/>
      <c r="E820" s="141"/>
      <c r="F820" s="88"/>
      <c r="G820" s="140"/>
      <c r="H820" s="140"/>
      <c r="I820" s="22"/>
      <c r="J820" s="55"/>
    </row>
    <row r="821" spans="2:10" x14ac:dyDescent="0.25">
      <c r="B821" s="21">
        <f t="shared" si="12"/>
        <v>813</v>
      </c>
      <c r="C821" s="339"/>
      <c r="D821" s="339"/>
      <c r="E821" s="141"/>
      <c r="F821" s="88"/>
      <c r="G821" s="140"/>
      <c r="H821" s="140"/>
      <c r="I821" s="22"/>
      <c r="J821" s="55"/>
    </row>
    <row r="822" spans="2:10" x14ac:dyDescent="0.25">
      <c r="B822" s="21">
        <f t="shared" si="12"/>
        <v>814</v>
      </c>
      <c r="C822" s="339"/>
      <c r="D822" s="339"/>
      <c r="E822" s="141"/>
      <c r="F822" s="88"/>
      <c r="G822" s="140"/>
      <c r="H822" s="140"/>
      <c r="I822" s="22"/>
      <c r="J822" s="55"/>
    </row>
    <row r="823" spans="2:10" x14ac:dyDescent="0.25">
      <c r="B823" s="21">
        <f t="shared" si="12"/>
        <v>815</v>
      </c>
      <c r="C823" s="339"/>
      <c r="D823" s="339"/>
      <c r="E823" s="141"/>
      <c r="F823" s="88"/>
      <c r="G823" s="140"/>
      <c r="H823" s="140"/>
      <c r="I823" s="22"/>
      <c r="J823" s="55"/>
    </row>
    <row r="824" spans="2:10" x14ac:dyDescent="0.25">
      <c r="B824" s="21">
        <f t="shared" si="12"/>
        <v>816</v>
      </c>
      <c r="C824" s="339"/>
      <c r="D824" s="339"/>
      <c r="E824" s="141"/>
      <c r="F824" s="88"/>
      <c r="G824" s="140"/>
      <c r="H824" s="140"/>
      <c r="I824" s="22"/>
      <c r="J824" s="55"/>
    </row>
    <row r="825" spans="2:10" x14ac:dyDescent="0.25">
      <c r="B825" s="21">
        <f t="shared" si="12"/>
        <v>817</v>
      </c>
      <c r="C825" s="339"/>
      <c r="D825" s="339"/>
      <c r="E825" s="141"/>
      <c r="F825" s="88"/>
      <c r="G825" s="140"/>
      <c r="H825" s="140"/>
      <c r="I825" s="22"/>
      <c r="J825" s="55"/>
    </row>
    <row r="826" spans="2:10" x14ac:dyDescent="0.25">
      <c r="B826" s="21">
        <f t="shared" si="12"/>
        <v>818</v>
      </c>
      <c r="C826" s="339"/>
      <c r="D826" s="339"/>
      <c r="E826" s="141"/>
      <c r="F826" s="88"/>
      <c r="G826" s="140"/>
      <c r="H826" s="140"/>
      <c r="I826" s="22"/>
      <c r="J826" s="55"/>
    </row>
    <row r="827" spans="2:10" x14ac:dyDescent="0.25">
      <c r="B827" s="21">
        <f t="shared" si="12"/>
        <v>819</v>
      </c>
      <c r="C827" s="339"/>
      <c r="D827" s="339"/>
      <c r="E827" s="141"/>
      <c r="F827" s="88"/>
      <c r="G827" s="140"/>
      <c r="H827" s="140"/>
      <c r="I827" s="22"/>
      <c r="J827" s="55"/>
    </row>
    <row r="828" spans="2:10" x14ac:dyDescent="0.25">
      <c r="B828" s="21">
        <f t="shared" si="12"/>
        <v>820</v>
      </c>
      <c r="C828" s="339"/>
      <c r="D828" s="339"/>
      <c r="E828" s="141"/>
      <c r="F828" s="88"/>
      <c r="G828" s="140"/>
      <c r="H828" s="140"/>
      <c r="I828" s="22"/>
      <c r="J828" s="55"/>
    </row>
    <row r="829" spans="2:10" x14ac:dyDescent="0.25">
      <c r="B829" s="21">
        <f t="shared" si="12"/>
        <v>821</v>
      </c>
      <c r="C829" s="339"/>
      <c r="D829" s="339"/>
      <c r="E829" s="141"/>
      <c r="F829" s="88"/>
      <c r="G829" s="140"/>
      <c r="H829" s="140"/>
      <c r="I829" s="22"/>
      <c r="J829" s="55"/>
    </row>
    <row r="830" spans="2:10" x14ac:dyDescent="0.25">
      <c r="B830" s="21">
        <f t="shared" si="12"/>
        <v>822</v>
      </c>
      <c r="C830" s="339"/>
      <c r="D830" s="339"/>
      <c r="E830" s="141"/>
      <c r="F830" s="88"/>
      <c r="G830" s="140"/>
      <c r="H830" s="140"/>
      <c r="I830" s="22"/>
      <c r="J830" s="55"/>
    </row>
    <row r="831" spans="2:10" x14ac:dyDescent="0.25">
      <c r="B831" s="21">
        <f t="shared" si="12"/>
        <v>823</v>
      </c>
      <c r="C831" s="339"/>
      <c r="D831" s="339"/>
      <c r="E831" s="141"/>
      <c r="F831" s="88"/>
      <c r="G831" s="140"/>
      <c r="H831" s="140"/>
      <c r="I831" s="22"/>
      <c r="J831" s="55"/>
    </row>
    <row r="832" spans="2:10" x14ac:dyDescent="0.25">
      <c r="B832" s="21">
        <f t="shared" si="12"/>
        <v>824</v>
      </c>
      <c r="C832" s="339"/>
      <c r="D832" s="339"/>
      <c r="E832" s="141"/>
      <c r="F832" s="88"/>
      <c r="G832" s="140"/>
      <c r="H832" s="140"/>
      <c r="I832" s="22"/>
      <c r="J832" s="55"/>
    </row>
    <row r="833" spans="2:10" x14ac:dyDescent="0.25">
      <c r="B833" s="21">
        <f t="shared" si="12"/>
        <v>825</v>
      </c>
      <c r="C833" s="339"/>
      <c r="D833" s="339"/>
      <c r="E833" s="141"/>
      <c r="F833" s="88"/>
      <c r="G833" s="140"/>
      <c r="H833" s="140"/>
      <c r="I833" s="22"/>
      <c r="J833" s="55"/>
    </row>
    <row r="834" spans="2:10" x14ac:dyDescent="0.25">
      <c r="B834" s="21">
        <f t="shared" si="12"/>
        <v>826</v>
      </c>
      <c r="C834" s="339"/>
      <c r="D834" s="339"/>
      <c r="E834" s="141"/>
      <c r="F834" s="88"/>
      <c r="G834" s="140"/>
      <c r="H834" s="140"/>
      <c r="I834" s="22"/>
      <c r="J834" s="55"/>
    </row>
    <row r="835" spans="2:10" x14ac:dyDescent="0.25">
      <c r="B835" s="21">
        <f t="shared" si="12"/>
        <v>827</v>
      </c>
      <c r="C835" s="339"/>
      <c r="D835" s="339"/>
      <c r="E835" s="141"/>
      <c r="F835" s="88"/>
      <c r="G835" s="140"/>
      <c r="H835" s="140"/>
      <c r="I835" s="22"/>
      <c r="J835" s="55"/>
    </row>
    <row r="836" spans="2:10" x14ac:dyDescent="0.25">
      <c r="B836" s="21">
        <f t="shared" si="12"/>
        <v>828</v>
      </c>
      <c r="C836" s="339"/>
      <c r="D836" s="339"/>
      <c r="E836" s="141"/>
      <c r="F836" s="88"/>
      <c r="G836" s="140"/>
      <c r="H836" s="140"/>
      <c r="I836" s="22"/>
      <c r="J836" s="55"/>
    </row>
    <row r="837" spans="2:10" x14ac:dyDescent="0.25">
      <c r="B837" s="21">
        <f t="shared" si="12"/>
        <v>829</v>
      </c>
      <c r="C837" s="339"/>
      <c r="D837" s="339"/>
      <c r="E837" s="141"/>
      <c r="F837" s="88"/>
      <c r="G837" s="140"/>
      <c r="H837" s="140"/>
      <c r="I837" s="22"/>
      <c r="J837" s="55"/>
    </row>
    <row r="838" spans="2:10" x14ac:dyDescent="0.25">
      <c r="B838" s="21">
        <f t="shared" si="12"/>
        <v>830</v>
      </c>
      <c r="C838" s="339"/>
      <c r="D838" s="339"/>
      <c r="E838" s="141"/>
      <c r="F838" s="88"/>
      <c r="G838" s="140"/>
      <c r="H838" s="140"/>
      <c r="I838" s="22"/>
      <c r="J838" s="55"/>
    </row>
    <row r="839" spans="2:10" x14ac:dyDescent="0.25">
      <c r="B839" s="21">
        <f t="shared" si="12"/>
        <v>831</v>
      </c>
      <c r="C839" s="339"/>
      <c r="D839" s="339"/>
      <c r="E839" s="141"/>
      <c r="F839" s="88"/>
      <c r="G839" s="140"/>
      <c r="H839" s="140"/>
      <c r="I839" s="22"/>
      <c r="J839" s="55"/>
    </row>
    <row r="840" spans="2:10" x14ac:dyDescent="0.25">
      <c r="B840" s="21">
        <f t="shared" si="12"/>
        <v>832</v>
      </c>
      <c r="C840" s="339"/>
      <c r="D840" s="339"/>
      <c r="E840" s="141"/>
      <c r="F840" s="88"/>
      <c r="G840" s="140"/>
      <c r="H840" s="140"/>
      <c r="I840" s="22"/>
      <c r="J840" s="55"/>
    </row>
    <row r="841" spans="2:10" x14ac:dyDescent="0.25">
      <c r="B841" s="21">
        <f t="shared" si="12"/>
        <v>833</v>
      </c>
      <c r="C841" s="339"/>
      <c r="D841" s="339"/>
      <c r="E841" s="141"/>
      <c r="F841" s="88"/>
      <c r="G841" s="140"/>
      <c r="H841" s="140"/>
      <c r="I841" s="22"/>
      <c r="J841" s="55"/>
    </row>
    <row r="842" spans="2:10" x14ac:dyDescent="0.25">
      <c r="B842" s="21">
        <f t="shared" ref="B842:B905" si="13">ROW()-ROW($B$8)</f>
        <v>834</v>
      </c>
      <c r="C842" s="339"/>
      <c r="D842" s="339"/>
      <c r="E842" s="141"/>
      <c r="F842" s="88"/>
      <c r="G842" s="140"/>
      <c r="H842" s="140"/>
      <c r="I842" s="22"/>
      <c r="J842" s="55"/>
    </row>
    <row r="843" spans="2:10" x14ac:dyDescent="0.25">
      <c r="B843" s="21">
        <f t="shared" si="13"/>
        <v>835</v>
      </c>
      <c r="C843" s="339"/>
      <c r="D843" s="339"/>
      <c r="E843" s="141"/>
      <c r="F843" s="88"/>
      <c r="G843" s="140"/>
      <c r="H843" s="140"/>
      <c r="I843" s="22"/>
      <c r="J843" s="55"/>
    </row>
    <row r="844" spans="2:10" x14ac:dyDescent="0.25">
      <c r="B844" s="21">
        <f t="shared" si="13"/>
        <v>836</v>
      </c>
      <c r="C844" s="339"/>
      <c r="D844" s="339"/>
      <c r="E844" s="141"/>
      <c r="F844" s="88"/>
      <c r="G844" s="140"/>
      <c r="H844" s="140"/>
      <c r="I844" s="22"/>
      <c r="J844" s="55"/>
    </row>
    <row r="845" spans="2:10" x14ac:dyDescent="0.25">
      <c r="B845" s="21">
        <f t="shared" si="13"/>
        <v>837</v>
      </c>
      <c r="C845" s="339"/>
      <c r="D845" s="339"/>
      <c r="E845" s="141"/>
      <c r="F845" s="88"/>
      <c r="G845" s="140"/>
      <c r="H845" s="140"/>
      <c r="I845" s="22"/>
      <c r="J845" s="55"/>
    </row>
    <row r="846" spans="2:10" x14ac:dyDescent="0.25">
      <c r="B846" s="21">
        <f t="shared" si="13"/>
        <v>838</v>
      </c>
      <c r="C846" s="339"/>
      <c r="D846" s="339"/>
      <c r="E846" s="141"/>
      <c r="F846" s="88"/>
      <c r="G846" s="140"/>
      <c r="H846" s="140"/>
      <c r="I846" s="22"/>
      <c r="J846" s="55"/>
    </row>
    <row r="847" spans="2:10" x14ac:dyDescent="0.25">
      <c r="B847" s="21">
        <f t="shared" si="13"/>
        <v>839</v>
      </c>
      <c r="C847" s="339"/>
      <c r="D847" s="339"/>
      <c r="E847" s="141"/>
      <c r="F847" s="88"/>
      <c r="G847" s="140"/>
      <c r="H847" s="140"/>
      <c r="I847" s="22"/>
      <c r="J847" s="55"/>
    </row>
    <row r="848" spans="2:10" x14ac:dyDescent="0.25">
      <c r="B848" s="21">
        <f t="shared" si="13"/>
        <v>840</v>
      </c>
      <c r="C848" s="339"/>
      <c r="D848" s="339"/>
      <c r="E848" s="141"/>
      <c r="F848" s="88"/>
      <c r="G848" s="140"/>
      <c r="H848" s="140"/>
      <c r="I848" s="22"/>
      <c r="J848" s="55"/>
    </row>
    <row r="849" spans="2:10" x14ac:dyDescent="0.25">
      <c r="B849" s="21">
        <f t="shared" si="13"/>
        <v>841</v>
      </c>
      <c r="C849" s="339"/>
      <c r="D849" s="339"/>
      <c r="E849" s="141"/>
      <c r="F849" s="88"/>
      <c r="G849" s="140"/>
      <c r="H849" s="140"/>
      <c r="I849" s="22"/>
      <c r="J849" s="55"/>
    </row>
    <row r="850" spans="2:10" x14ac:dyDescent="0.25">
      <c r="B850" s="21">
        <f t="shared" si="13"/>
        <v>842</v>
      </c>
      <c r="C850" s="339"/>
      <c r="D850" s="339"/>
      <c r="E850" s="141"/>
      <c r="F850" s="88"/>
      <c r="G850" s="140"/>
      <c r="H850" s="140"/>
      <c r="I850" s="22"/>
      <c r="J850" s="55"/>
    </row>
    <row r="851" spans="2:10" x14ac:dyDescent="0.25">
      <c r="B851" s="21">
        <f t="shared" si="13"/>
        <v>843</v>
      </c>
      <c r="C851" s="339"/>
      <c r="D851" s="339"/>
      <c r="E851" s="141"/>
      <c r="F851" s="88"/>
      <c r="G851" s="140"/>
      <c r="H851" s="140"/>
      <c r="I851" s="22"/>
      <c r="J851" s="55"/>
    </row>
    <row r="852" spans="2:10" x14ac:dyDescent="0.25">
      <c r="B852" s="21">
        <f t="shared" si="13"/>
        <v>844</v>
      </c>
      <c r="C852" s="339"/>
      <c r="D852" s="339"/>
      <c r="E852" s="141"/>
      <c r="F852" s="88"/>
      <c r="G852" s="140"/>
      <c r="H852" s="140"/>
      <c r="I852" s="22"/>
      <c r="J852" s="55"/>
    </row>
    <row r="853" spans="2:10" x14ac:dyDescent="0.25">
      <c r="B853" s="21">
        <f t="shared" si="13"/>
        <v>845</v>
      </c>
      <c r="C853" s="339"/>
      <c r="D853" s="339"/>
      <c r="E853" s="141"/>
      <c r="F853" s="88"/>
      <c r="G853" s="140"/>
      <c r="H853" s="140"/>
      <c r="I853" s="22"/>
      <c r="J853" s="55"/>
    </row>
    <row r="854" spans="2:10" x14ac:dyDescent="0.25">
      <c r="B854" s="21">
        <f t="shared" si="13"/>
        <v>846</v>
      </c>
      <c r="C854" s="339"/>
      <c r="D854" s="339"/>
      <c r="E854" s="141"/>
      <c r="F854" s="88"/>
      <c r="G854" s="140"/>
      <c r="H854" s="140"/>
      <c r="I854" s="22"/>
      <c r="J854" s="55"/>
    </row>
    <row r="855" spans="2:10" x14ac:dyDescent="0.25">
      <c r="B855" s="21">
        <f t="shared" si="13"/>
        <v>847</v>
      </c>
      <c r="C855" s="339"/>
      <c r="D855" s="339"/>
      <c r="E855" s="141"/>
      <c r="F855" s="88"/>
      <c r="G855" s="140"/>
      <c r="H855" s="140"/>
      <c r="I855" s="22"/>
      <c r="J855" s="55"/>
    </row>
    <row r="856" spans="2:10" x14ac:dyDescent="0.25">
      <c r="B856" s="21">
        <f t="shared" si="13"/>
        <v>848</v>
      </c>
      <c r="C856" s="339"/>
      <c r="D856" s="339"/>
      <c r="E856" s="141"/>
      <c r="F856" s="88"/>
      <c r="G856" s="140"/>
      <c r="H856" s="140"/>
      <c r="I856" s="22"/>
      <c r="J856" s="55"/>
    </row>
    <row r="857" spans="2:10" x14ac:dyDescent="0.25">
      <c r="B857" s="21">
        <f t="shared" si="13"/>
        <v>849</v>
      </c>
      <c r="C857" s="339"/>
      <c r="D857" s="339"/>
      <c r="E857" s="141"/>
      <c r="F857" s="88"/>
      <c r="G857" s="140"/>
      <c r="H857" s="140"/>
      <c r="I857" s="22"/>
      <c r="J857" s="55"/>
    </row>
    <row r="858" spans="2:10" x14ac:dyDescent="0.25">
      <c r="B858" s="21">
        <f t="shared" si="13"/>
        <v>850</v>
      </c>
      <c r="C858" s="339"/>
      <c r="D858" s="339"/>
      <c r="E858" s="141"/>
      <c r="F858" s="88"/>
      <c r="G858" s="140"/>
      <c r="H858" s="140"/>
      <c r="I858" s="22"/>
      <c r="J858" s="55"/>
    </row>
    <row r="859" spans="2:10" x14ac:dyDescent="0.25">
      <c r="B859" s="21">
        <f t="shared" si="13"/>
        <v>851</v>
      </c>
      <c r="C859" s="339"/>
      <c r="D859" s="339"/>
      <c r="E859" s="141"/>
      <c r="F859" s="88"/>
      <c r="G859" s="140"/>
      <c r="H859" s="140"/>
      <c r="I859" s="22"/>
      <c r="J859" s="55"/>
    </row>
    <row r="860" spans="2:10" x14ac:dyDescent="0.25">
      <c r="B860" s="21">
        <f t="shared" si="13"/>
        <v>852</v>
      </c>
      <c r="C860" s="339"/>
      <c r="D860" s="339"/>
      <c r="E860" s="141"/>
      <c r="F860" s="88"/>
      <c r="G860" s="140"/>
      <c r="H860" s="140"/>
      <c r="I860" s="22"/>
      <c r="J860" s="55"/>
    </row>
    <row r="861" spans="2:10" x14ac:dyDescent="0.25">
      <c r="B861" s="21">
        <f t="shared" si="13"/>
        <v>853</v>
      </c>
      <c r="C861" s="339"/>
      <c r="D861" s="339"/>
      <c r="E861" s="141"/>
      <c r="F861" s="88"/>
      <c r="G861" s="140"/>
      <c r="H861" s="140"/>
      <c r="I861" s="22"/>
      <c r="J861" s="55"/>
    </row>
    <row r="862" spans="2:10" x14ac:dyDescent="0.25">
      <c r="B862" s="21">
        <f t="shared" si="13"/>
        <v>854</v>
      </c>
      <c r="C862" s="339"/>
      <c r="D862" s="339"/>
      <c r="E862" s="141"/>
      <c r="F862" s="88"/>
      <c r="G862" s="140"/>
      <c r="H862" s="140"/>
      <c r="I862" s="22"/>
      <c r="J862" s="55"/>
    </row>
    <row r="863" spans="2:10" x14ac:dyDescent="0.25">
      <c r="B863" s="21">
        <f t="shared" si="13"/>
        <v>855</v>
      </c>
      <c r="C863" s="339"/>
      <c r="D863" s="339"/>
      <c r="E863" s="141"/>
      <c r="F863" s="88"/>
      <c r="G863" s="140"/>
      <c r="H863" s="140"/>
      <c r="I863" s="22"/>
      <c r="J863" s="55"/>
    </row>
    <row r="864" spans="2:10" x14ac:dyDescent="0.25">
      <c r="B864" s="21">
        <f t="shared" si="13"/>
        <v>856</v>
      </c>
      <c r="C864" s="339"/>
      <c r="D864" s="339"/>
      <c r="E864" s="141"/>
      <c r="F864" s="88"/>
      <c r="G864" s="140"/>
      <c r="H864" s="140"/>
      <c r="I864" s="22"/>
      <c r="J864" s="55"/>
    </row>
    <row r="865" spans="2:10" x14ac:dyDescent="0.25">
      <c r="B865" s="21">
        <f t="shared" si="13"/>
        <v>857</v>
      </c>
      <c r="C865" s="339"/>
      <c r="D865" s="339"/>
      <c r="E865" s="141"/>
      <c r="F865" s="88"/>
      <c r="G865" s="140"/>
      <c r="H865" s="140"/>
      <c r="I865" s="22"/>
      <c r="J865" s="55"/>
    </row>
    <row r="866" spans="2:10" x14ac:dyDescent="0.25">
      <c r="B866" s="21">
        <f t="shared" si="13"/>
        <v>858</v>
      </c>
      <c r="C866" s="339"/>
      <c r="D866" s="339"/>
      <c r="E866" s="141"/>
      <c r="F866" s="88"/>
      <c r="G866" s="140"/>
      <c r="H866" s="140"/>
      <c r="I866" s="22"/>
      <c r="J866" s="55"/>
    </row>
    <row r="867" spans="2:10" x14ac:dyDescent="0.25">
      <c r="B867" s="21">
        <f t="shared" si="13"/>
        <v>859</v>
      </c>
      <c r="C867" s="339"/>
      <c r="D867" s="339"/>
      <c r="E867" s="141"/>
      <c r="F867" s="88"/>
      <c r="G867" s="140"/>
      <c r="H867" s="140"/>
      <c r="I867" s="22"/>
      <c r="J867" s="55"/>
    </row>
    <row r="868" spans="2:10" x14ac:dyDescent="0.25">
      <c r="B868" s="21">
        <f t="shared" si="13"/>
        <v>860</v>
      </c>
      <c r="C868" s="339"/>
      <c r="D868" s="339"/>
      <c r="E868" s="141"/>
      <c r="F868" s="88"/>
      <c r="G868" s="140"/>
      <c r="H868" s="140"/>
      <c r="I868" s="22"/>
      <c r="J868" s="55"/>
    </row>
    <row r="869" spans="2:10" x14ac:dyDescent="0.25">
      <c r="B869" s="21">
        <f t="shared" si="13"/>
        <v>861</v>
      </c>
      <c r="C869" s="339"/>
      <c r="D869" s="339"/>
      <c r="E869" s="141"/>
      <c r="F869" s="88"/>
      <c r="G869" s="140"/>
      <c r="H869" s="140"/>
      <c r="I869" s="22"/>
      <c r="J869" s="55"/>
    </row>
    <row r="870" spans="2:10" x14ac:dyDescent="0.25">
      <c r="B870" s="21">
        <f t="shared" si="13"/>
        <v>862</v>
      </c>
      <c r="C870" s="339"/>
      <c r="D870" s="339"/>
      <c r="E870" s="141"/>
      <c r="F870" s="88"/>
      <c r="G870" s="140"/>
      <c r="H870" s="140"/>
      <c r="I870" s="22"/>
      <c r="J870" s="55"/>
    </row>
    <row r="871" spans="2:10" x14ac:dyDescent="0.25">
      <c r="B871" s="21">
        <f t="shared" si="13"/>
        <v>863</v>
      </c>
      <c r="C871" s="339"/>
      <c r="D871" s="339"/>
      <c r="E871" s="141"/>
      <c r="F871" s="88"/>
      <c r="G871" s="140"/>
      <c r="H871" s="140"/>
      <c r="I871" s="22"/>
      <c r="J871" s="55"/>
    </row>
    <row r="872" spans="2:10" x14ac:dyDescent="0.25">
      <c r="B872" s="21">
        <f t="shared" si="13"/>
        <v>864</v>
      </c>
      <c r="C872" s="339"/>
      <c r="D872" s="339"/>
      <c r="E872" s="141"/>
      <c r="F872" s="88"/>
      <c r="G872" s="140"/>
      <c r="H872" s="140"/>
      <c r="I872" s="22"/>
      <c r="J872" s="55"/>
    </row>
    <row r="873" spans="2:10" x14ac:dyDescent="0.25">
      <c r="B873" s="21">
        <f t="shared" si="13"/>
        <v>865</v>
      </c>
      <c r="C873" s="339"/>
      <c r="D873" s="339"/>
      <c r="E873" s="141"/>
      <c r="F873" s="88"/>
      <c r="G873" s="140"/>
      <c r="H873" s="140"/>
      <c r="I873" s="22"/>
      <c r="J873" s="55"/>
    </row>
    <row r="874" spans="2:10" x14ac:dyDescent="0.25">
      <c r="B874" s="21">
        <f t="shared" si="13"/>
        <v>866</v>
      </c>
      <c r="C874" s="339"/>
      <c r="D874" s="339"/>
      <c r="E874" s="141"/>
      <c r="F874" s="88"/>
      <c r="G874" s="140"/>
      <c r="H874" s="140"/>
      <c r="I874" s="22"/>
      <c r="J874" s="55"/>
    </row>
    <row r="875" spans="2:10" x14ac:dyDescent="0.25">
      <c r="B875" s="21">
        <f t="shared" si="13"/>
        <v>867</v>
      </c>
      <c r="C875" s="339"/>
      <c r="D875" s="339"/>
      <c r="E875" s="141"/>
      <c r="F875" s="88"/>
      <c r="G875" s="140"/>
      <c r="H875" s="140"/>
      <c r="I875" s="22"/>
      <c r="J875" s="55"/>
    </row>
    <row r="876" spans="2:10" x14ac:dyDescent="0.25">
      <c r="B876" s="21">
        <f t="shared" si="13"/>
        <v>868</v>
      </c>
      <c r="C876" s="339"/>
      <c r="D876" s="339"/>
      <c r="E876" s="141"/>
      <c r="F876" s="88"/>
      <c r="G876" s="140"/>
      <c r="H876" s="140"/>
      <c r="I876" s="22"/>
      <c r="J876" s="55"/>
    </row>
    <row r="877" spans="2:10" x14ac:dyDescent="0.25">
      <c r="B877" s="21">
        <f t="shared" si="13"/>
        <v>869</v>
      </c>
      <c r="C877" s="339"/>
      <c r="D877" s="339"/>
      <c r="E877" s="141"/>
      <c r="F877" s="88"/>
      <c r="G877" s="140"/>
      <c r="H877" s="140"/>
      <c r="I877" s="22"/>
      <c r="J877" s="55"/>
    </row>
    <row r="878" spans="2:10" x14ac:dyDescent="0.25">
      <c r="B878" s="21">
        <f t="shared" si="13"/>
        <v>870</v>
      </c>
      <c r="C878" s="339"/>
      <c r="D878" s="339"/>
      <c r="E878" s="141"/>
      <c r="F878" s="88"/>
      <c r="G878" s="140"/>
      <c r="H878" s="140"/>
      <c r="I878" s="22"/>
      <c r="J878" s="55"/>
    </row>
    <row r="879" spans="2:10" x14ac:dyDescent="0.25">
      <c r="B879" s="21">
        <f t="shared" si="13"/>
        <v>871</v>
      </c>
      <c r="C879" s="339"/>
      <c r="D879" s="339"/>
      <c r="E879" s="141"/>
      <c r="F879" s="88"/>
      <c r="G879" s="140"/>
      <c r="H879" s="140"/>
      <c r="I879" s="22"/>
      <c r="J879" s="55"/>
    </row>
    <row r="880" spans="2:10" x14ac:dyDescent="0.25">
      <c r="B880" s="21">
        <f t="shared" si="13"/>
        <v>872</v>
      </c>
      <c r="C880" s="339"/>
      <c r="D880" s="339"/>
      <c r="E880" s="141"/>
      <c r="F880" s="88"/>
      <c r="G880" s="140"/>
      <c r="H880" s="140"/>
      <c r="I880" s="22"/>
      <c r="J880" s="55"/>
    </row>
    <row r="881" spans="2:10" x14ac:dyDescent="0.25">
      <c r="B881" s="21">
        <f t="shared" si="13"/>
        <v>873</v>
      </c>
      <c r="C881" s="339"/>
      <c r="D881" s="339"/>
      <c r="E881" s="141"/>
      <c r="F881" s="88"/>
      <c r="G881" s="140"/>
      <c r="H881" s="140"/>
      <c r="I881" s="22"/>
      <c r="J881" s="55"/>
    </row>
    <row r="882" spans="2:10" x14ac:dyDescent="0.25">
      <c r="B882" s="21">
        <f t="shared" si="13"/>
        <v>874</v>
      </c>
      <c r="C882" s="339"/>
      <c r="D882" s="339"/>
      <c r="E882" s="141"/>
      <c r="F882" s="88"/>
      <c r="G882" s="140"/>
      <c r="H882" s="140"/>
      <c r="I882" s="22"/>
      <c r="J882" s="55"/>
    </row>
    <row r="883" spans="2:10" x14ac:dyDescent="0.25">
      <c r="B883" s="21">
        <f t="shared" si="13"/>
        <v>875</v>
      </c>
      <c r="C883" s="339"/>
      <c r="D883" s="339"/>
      <c r="E883" s="141"/>
      <c r="F883" s="88"/>
      <c r="G883" s="140"/>
      <c r="H883" s="140"/>
      <c r="I883" s="22"/>
      <c r="J883" s="55"/>
    </row>
    <row r="884" spans="2:10" x14ac:dyDescent="0.25">
      <c r="B884" s="21">
        <f t="shared" si="13"/>
        <v>876</v>
      </c>
      <c r="C884" s="339"/>
      <c r="D884" s="339"/>
      <c r="E884" s="141"/>
      <c r="F884" s="88"/>
      <c r="G884" s="140"/>
      <c r="H884" s="140"/>
      <c r="I884" s="22"/>
      <c r="J884" s="55"/>
    </row>
    <row r="885" spans="2:10" x14ac:dyDescent="0.25">
      <c r="B885" s="21">
        <f t="shared" si="13"/>
        <v>877</v>
      </c>
      <c r="C885" s="339"/>
      <c r="D885" s="339"/>
      <c r="E885" s="141"/>
      <c r="F885" s="88"/>
      <c r="G885" s="140"/>
      <c r="H885" s="140"/>
      <c r="I885" s="22"/>
      <c r="J885" s="55"/>
    </row>
    <row r="886" spans="2:10" x14ac:dyDescent="0.25">
      <c r="B886" s="21">
        <f t="shared" si="13"/>
        <v>878</v>
      </c>
      <c r="C886" s="339"/>
      <c r="D886" s="339"/>
      <c r="E886" s="141"/>
      <c r="F886" s="88"/>
      <c r="G886" s="140"/>
      <c r="H886" s="140"/>
      <c r="I886" s="22"/>
      <c r="J886" s="55"/>
    </row>
    <row r="887" spans="2:10" x14ac:dyDescent="0.25">
      <c r="B887" s="21">
        <f t="shared" si="13"/>
        <v>879</v>
      </c>
      <c r="C887" s="339"/>
      <c r="D887" s="339"/>
      <c r="E887" s="141"/>
      <c r="F887" s="88"/>
      <c r="G887" s="140"/>
      <c r="H887" s="140"/>
      <c r="I887" s="22"/>
      <c r="J887" s="55"/>
    </row>
    <row r="888" spans="2:10" x14ac:dyDescent="0.25">
      <c r="B888" s="21">
        <f t="shared" si="13"/>
        <v>880</v>
      </c>
      <c r="C888" s="339"/>
      <c r="D888" s="339"/>
      <c r="E888" s="141"/>
      <c r="F888" s="88"/>
      <c r="G888" s="140"/>
      <c r="H888" s="140"/>
      <c r="I888" s="22"/>
      <c r="J888" s="55"/>
    </row>
    <row r="889" spans="2:10" x14ac:dyDescent="0.25">
      <c r="B889" s="21">
        <f t="shared" si="13"/>
        <v>881</v>
      </c>
      <c r="C889" s="339"/>
      <c r="D889" s="339"/>
      <c r="E889" s="141"/>
      <c r="F889" s="88"/>
      <c r="G889" s="140"/>
      <c r="H889" s="140"/>
      <c r="I889" s="22"/>
      <c r="J889" s="55"/>
    </row>
    <row r="890" spans="2:10" x14ac:dyDescent="0.25">
      <c r="B890" s="21">
        <f t="shared" si="13"/>
        <v>882</v>
      </c>
      <c r="C890" s="339"/>
      <c r="D890" s="339"/>
      <c r="E890" s="141"/>
      <c r="F890" s="88"/>
      <c r="G890" s="140"/>
      <c r="H890" s="140"/>
      <c r="I890" s="22"/>
      <c r="J890" s="55"/>
    </row>
    <row r="891" spans="2:10" x14ac:dyDescent="0.25">
      <c r="B891" s="21">
        <f t="shared" si="13"/>
        <v>883</v>
      </c>
      <c r="C891" s="339"/>
      <c r="D891" s="339"/>
      <c r="E891" s="141"/>
      <c r="F891" s="88"/>
      <c r="G891" s="140"/>
      <c r="H891" s="140"/>
      <c r="I891" s="22"/>
      <c r="J891" s="55"/>
    </row>
    <row r="892" spans="2:10" x14ac:dyDescent="0.25">
      <c r="B892" s="21">
        <f t="shared" si="13"/>
        <v>884</v>
      </c>
      <c r="C892" s="339"/>
      <c r="D892" s="339"/>
      <c r="E892" s="141"/>
      <c r="F892" s="88"/>
      <c r="G892" s="140"/>
      <c r="H892" s="140"/>
      <c r="I892" s="22"/>
      <c r="J892" s="55"/>
    </row>
    <row r="893" spans="2:10" x14ac:dyDescent="0.25">
      <c r="B893" s="21">
        <f t="shared" si="13"/>
        <v>885</v>
      </c>
      <c r="C893" s="339"/>
      <c r="D893" s="339"/>
      <c r="E893" s="141"/>
      <c r="F893" s="88"/>
      <c r="G893" s="140"/>
      <c r="H893" s="140"/>
      <c r="I893" s="22"/>
      <c r="J893" s="55"/>
    </row>
    <row r="894" spans="2:10" x14ac:dyDescent="0.25">
      <c r="B894" s="21">
        <f t="shared" si="13"/>
        <v>886</v>
      </c>
      <c r="C894" s="339"/>
      <c r="D894" s="339"/>
      <c r="E894" s="141"/>
      <c r="F894" s="88"/>
      <c r="G894" s="140"/>
      <c r="H894" s="140"/>
      <c r="I894" s="22"/>
      <c r="J894" s="55"/>
    </row>
    <row r="895" spans="2:10" x14ac:dyDescent="0.25">
      <c r="B895" s="21">
        <f t="shared" si="13"/>
        <v>887</v>
      </c>
      <c r="C895" s="339"/>
      <c r="D895" s="339"/>
      <c r="E895" s="141"/>
      <c r="F895" s="88"/>
      <c r="G895" s="140"/>
      <c r="H895" s="140"/>
      <c r="I895" s="22"/>
      <c r="J895" s="55"/>
    </row>
    <row r="896" spans="2:10" x14ac:dyDescent="0.25">
      <c r="B896" s="21">
        <f t="shared" si="13"/>
        <v>888</v>
      </c>
      <c r="C896" s="339"/>
      <c r="D896" s="339"/>
      <c r="E896" s="141"/>
      <c r="F896" s="88"/>
      <c r="G896" s="140"/>
      <c r="H896" s="140"/>
      <c r="I896" s="22"/>
      <c r="J896" s="55"/>
    </row>
    <row r="897" spans="2:10" x14ac:dyDescent="0.25">
      <c r="B897" s="21">
        <f t="shared" si="13"/>
        <v>889</v>
      </c>
      <c r="C897" s="339"/>
      <c r="D897" s="339"/>
      <c r="E897" s="141"/>
      <c r="F897" s="88"/>
      <c r="G897" s="140"/>
      <c r="H897" s="140"/>
      <c r="I897" s="22"/>
      <c r="J897" s="55"/>
    </row>
    <row r="898" spans="2:10" x14ac:dyDescent="0.25">
      <c r="B898" s="21">
        <f t="shared" si="13"/>
        <v>890</v>
      </c>
      <c r="C898" s="339"/>
      <c r="D898" s="339"/>
      <c r="E898" s="141"/>
      <c r="F898" s="88"/>
      <c r="G898" s="140"/>
      <c r="H898" s="140"/>
      <c r="I898" s="22"/>
      <c r="J898" s="55"/>
    </row>
    <row r="899" spans="2:10" x14ac:dyDescent="0.25">
      <c r="B899" s="21">
        <f t="shared" si="13"/>
        <v>891</v>
      </c>
      <c r="C899" s="339"/>
      <c r="D899" s="339"/>
      <c r="E899" s="141"/>
      <c r="F899" s="88"/>
      <c r="G899" s="140"/>
      <c r="H899" s="140"/>
      <c r="I899" s="22"/>
      <c r="J899" s="55"/>
    </row>
    <row r="900" spans="2:10" x14ac:dyDescent="0.25">
      <c r="B900" s="21">
        <f t="shared" si="13"/>
        <v>892</v>
      </c>
      <c r="C900" s="339"/>
      <c r="D900" s="339"/>
      <c r="E900" s="141"/>
      <c r="F900" s="88"/>
      <c r="G900" s="140"/>
      <c r="H900" s="140"/>
      <c r="I900" s="22"/>
      <c r="J900" s="55"/>
    </row>
    <row r="901" spans="2:10" x14ac:dyDescent="0.25">
      <c r="B901" s="21">
        <f t="shared" si="13"/>
        <v>893</v>
      </c>
      <c r="C901" s="339"/>
      <c r="D901" s="339"/>
      <c r="E901" s="141"/>
      <c r="F901" s="88"/>
      <c r="G901" s="140"/>
      <c r="H901" s="140"/>
      <c r="I901" s="22"/>
      <c r="J901" s="55"/>
    </row>
    <row r="902" spans="2:10" x14ac:dyDescent="0.25">
      <c r="B902" s="21">
        <f t="shared" si="13"/>
        <v>894</v>
      </c>
      <c r="C902" s="339"/>
      <c r="D902" s="339"/>
      <c r="E902" s="141"/>
      <c r="F902" s="88"/>
      <c r="G902" s="140"/>
      <c r="H902" s="140"/>
      <c r="I902" s="22"/>
      <c r="J902" s="55"/>
    </row>
    <row r="903" spans="2:10" x14ac:dyDescent="0.25">
      <c r="B903" s="21">
        <f t="shared" si="13"/>
        <v>895</v>
      </c>
      <c r="C903" s="339"/>
      <c r="D903" s="339"/>
      <c r="E903" s="141"/>
      <c r="F903" s="88"/>
      <c r="G903" s="140"/>
      <c r="H903" s="140"/>
      <c r="I903" s="22"/>
      <c r="J903" s="55"/>
    </row>
    <row r="904" spans="2:10" x14ac:dyDescent="0.25">
      <c r="B904" s="21">
        <f t="shared" si="13"/>
        <v>896</v>
      </c>
      <c r="C904" s="339"/>
      <c r="D904" s="339"/>
      <c r="E904" s="141"/>
      <c r="F904" s="88"/>
      <c r="G904" s="140"/>
      <c r="H904" s="140"/>
      <c r="I904" s="22"/>
      <c r="J904" s="55"/>
    </row>
    <row r="905" spans="2:10" x14ac:dyDescent="0.25">
      <c r="B905" s="21">
        <f t="shared" si="13"/>
        <v>897</v>
      </c>
      <c r="C905" s="339"/>
      <c r="D905" s="339"/>
      <c r="E905" s="141"/>
      <c r="F905" s="88"/>
      <c r="G905" s="140"/>
      <c r="H905" s="140"/>
      <c r="I905" s="22"/>
      <c r="J905" s="55"/>
    </row>
    <row r="906" spans="2:10" x14ac:dyDescent="0.25">
      <c r="B906" s="21">
        <f t="shared" ref="B906:B969" si="14">ROW()-ROW($B$8)</f>
        <v>898</v>
      </c>
      <c r="C906" s="339"/>
      <c r="D906" s="339"/>
      <c r="E906" s="141"/>
      <c r="F906" s="88"/>
      <c r="G906" s="140"/>
      <c r="H906" s="140"/>
      <c r="I906" s="22"/>
      <c r="J906" s="55"/>
    </row>
    <row r="907" spans="2:10" x14ac:dyDescent="0.25">
      <c r="B907" s="21">
        <f t="shared" si="14"/>
        <v>899</v>
      </c>
      <c r="C907" s="339"/>
      <c r="D907" s="339"/>
      <c r="E907" s="141"/>
      <c r="F907" s="88"/>
      <c r="G907" s="140"/>
      <c r="H907" s="140"/>
      <c r="I907" s="22"/>
      <c r="J907" s="55"/>
    </row>
    <row r="908" spans="2:10" x14ac:dyDescent="0.25">
      <c r="B908" s="21">
        <f t="shared" si="14"/>
        <v>900</v>
      </c>
      <c r="C908" s="339"/>
      <c r="D908" s="339"/>
      <c r="E908" s="141"/>
      <c r="F908" s="88"/>
      <c r="G908" s="140"/>
      <c r="H908" s="140"/>
      <c r="I908" s="22"/>
      <c r="J908" s="55"/>
    </row>
    <row r="909" spans="2:10" x14ac:dyDescent="0.25">
      <c r="B909" s="21">
        <f t="shared" si="14"/>
        <v>901</v>
      </c>
      <c r="C909" s="339"/>
      <c r="D909" s="339"/>
      <c r="E909" s="141"/>
      <c r="F909" s="88"/>
      <c r="G909" s="140"/>
      <c r="H909" s="140"/>
      <c r="I909" s="22"/>
      <c r="J909" s="55"/>
    </row>
    <row r="910" spans="2:10" x14ac:dyDescent="0.25">
      <c r="B910" s="21">
        <f t="shared" si="14"/>
        <v>902</v>
      </c>
      <c r="C910" s="339"/>
      <c r="D910" s="339"/>
      <c r="E910" s="141"/>
      <c r="F910" s="88"/>
      <c r="G910" s="140"/>
      <c r="H910" s="140"/>
      <c r="I910" s="22"/>
      <c r="J910" s="55"/>
    </row>
    <row r="911" spans="2:10" x14ac:dyDescent="0.25">
      <c r="B911" s="21">
        <f t="shared" si="14"/>
        <v>903</v>
      </c>
      <c r="C911" s="339"/>
      <c r="D911" s="339"/>
      <c r="E911" s="141"/>
      <c r="F911" s="88"/>
      <c r="G911" s="140"/>
      <c r="H911" s="140"/>
      <c r="I911" s="22"/>
      <c r="J911" s="55"/>
    </row>
    <row r="912" spans="2:10" x14ac:dyDescent="0.25">
      <c r="B912" s="21">
        <f t="shared" si="14"/>
        <v>904</v>
      </c>
      <c r="C912" s="339"/>
      <c r="D912" s="339"/>
      <c r="E912" s="141"/>
      <c r="F912" s="88"/>
      <c r="G912" s="140"/>
      <c r="H912" s="140"/>
      <c r="I912" s="22"/>
      <c r="J912" s="55"/>
    </row>
    <row r="913" spans="2:10" x14ac:dyDescent="0.25">
      <c r="B913" s="21">
        <f t="shared" si="14"/>
        <v>905</v>
      </c>
      <c r="C913" s="339"/>
      <c r="D913" s="339"/>
      <c r="E913" s="141"/>
      <c r="F913" s="88"/>
      <c r="G913" s="140"/>
      <c r="H913" s="140"/>
      <c r="I913" s="22"/>
      <c r="J913" s="55"/>
    </row>
    <row r="914" spans="2:10" x14ac:dyDescent="0.25">
      <c r="B914" s="21">
        <f t="shared" si="14"/>
        <v>906</v>
      </c>
      <c r="C914" s="339"/>
      <c r="D914" s="339"/>
      <c r="E914" s="141"/>
      <c r="F914" s="88"/>
      <c r="G914" s="140"/>
      <c r="H914" s="140"/>
      <c r="I914" s="22"/>
      <c r="J914" s="55"/>
    </row>
    <row r="915" spans="2:10" x14ac:dyDescent="0.25">
      <c r="B915" s="21">
        <f t="shared" si="14"/>
        <v>907</v>
      </c>
      <c r="C915" s="339"/>
      <c r="D915" s="339"/>
      <c r="E915" s="141"/>
      <c r="F915" s="88"/>
      <c r="G915" s="140"/>
      <c r="H915" s="140"/>
      <c r="I915" s="22"/>
      <c r="J915" s="55"/>
    </row>
    <row r="916" spans="2:10" x14ac:dyDescent="0.25">
      <c r="B916" s="21">
        <f t="shared" si="14"/>
        <v>908</v>
      </c>
      <c r="C916" s="339"/>
      <c r="D916" s="339"/>
      <c r="E916" s="141"/>
      <c r="F916" s="88"/>
      <c r="G916" s="140"/>
      <c r="H916" s="140"/>
      <c r="I916" s="22"/>
      <c r="J916" s="55"/>
    </row>
    <row r="917" spans="2:10" x14ac:dyDescent="0.25">
      <c r="B917" s="21">
        <f t="shared" si="14"/>
        <v>909</v>
      </c>
      <c r="C917" s="339"/>
      <c r="D917" s="339"/>
      <c r="E917" s="141"/>
      <c r="F917" s="88"/>
      <c r="G917" s="140"/>
      <c r="H917" s="140"/>
      <c r="I917" s="22"/>
      <c r="J917" s="55"/>
    </row>
    <row r="918" spans="2:10" x14ac:dyDescent="0.25">
      <c r="B918" s="21">
        <f t="shared" si="14"/>
        <v>910</v>
      </c>
      <c r="C918" s="339"/>
      <c r="D918" s="339"/>
      <c r="E918" s="141"/>
      <c r="F918" s="88"/>
      <c r="G918" s="140"/>
      <c r="H918" s="140"/>
      <c r="I918" s="22"/>
      <c r="J918" s="55"/>
    </row>
    <row r="919" spans="2:10" x14ac:dyDescent="0.25">
      <c r="B919" s="21">
        <f t="shared" si="14"/>
        <v>911</v>
      </c>
      <c r="C919" s="339"/>
      <c r="D919" s="339"/>
      <c r="E919" s="141"/>
      <c r="F919" s="88"/>
      <c r="G919" s="140"/>
      <c r="H919" s="140"/>
      <c r="I919" s="22"/>
      <c r="J919" s="55"/>
    </row>
    <row r="920" spans="2:10" x14ac:dyDescent="0.25">
      <c r="B920" s="21">
        <f t="shared" si="14"/>
        <v>912</v>
      </c>
      <c r="C920" s="339"/>
      <c r="D920" s="339"/>
      <c r="E920" s="141"/>
      <c r="F920" s="88"/>
      <c r="G920" s="140"/>
      <c r="H920" s="140"/>
      <c r="I920" s="22"/>
      <c r="J920" s="55"/>
    </row>
    <row r="921" spans="2:10" x14ac:dyDescent="0.25">
      <c r="B921" s="21">
        <f t="shared" si="14"/>
        <v>913</v>
      </c>
      <c r="C921" s="339"/>
      <c r="D921" s="339"/>
      <c r="E921" s="141"/>
      <c r="F921" s="88"/>
      <c r="G921" s="140"/>
      <c r="H921" s="140"/>
      <c r="I921" s="22"/>
      <c r="J921" s="55"/>
    </row>
    <row r="922" spans="2:10" x14ac:dyDescent="0.25">
      <c r="B922" s="21">
        <f t="shared" si="14"/>
        <v>914</v>
      </c>
      <c r="C922" s="339"/>
      <c r="D922" s="339"/>
      <c r="E922" s="141"/>
      <c r="F922" s="88"/>
      <c r="G922" s="140"/>
      <c r="H922" s="140"/>
      <c r="I922" s="22"/>
      <c r="J922" s="55"/>
    </row>
    <row r="923" spans="2:10" x14ac:dyDescent="0.25">
      <c r="B923" s="21">
        <f t="shared" si="14"/>
        <v>915</v>
      </c>
      <c r="C923" s="339"/>
      <c r="D923" s="339"/>
      <c r="E923" s="141"/>
      <c r="F923" s="88"/>
      <c r="G923" s="140"/>
      <c r="H923" s="140"/>
      <c r="I923" s="22"/>
      <c r="J923" s="55"/>
    </row>
    <row r="924" spans="2:10" x14ac:dyDescent="0.25">
      <c r="B924" s="21">
        <f t="shared" si="14"/>
        <v>916</v>
      </c>
      <c r="C924" s="339"/>
      <c r="D924" s="339"/>
      <c r="E924" s="141"/>
      <c r="F924" s="88"/>
      <c r="G924" s="140"/>
      <c r="H924" s="140"/>
      <c r="I924" s="22"/>
      <c r="J924" s="55"/>
    </row>
    <row r="925" spans="2:10" x14ac:dyDescent="0.25">
      <c r="B925" s="21">
        <f t="shared" si="14"/>
        <v>917</v>
      </c>
      <c r="C925" s="339"/>
      <c r="D925" s="339"/>
      <c r="E925" s="141"/>
      <c r="F925" s="88"/>
      <c r="G925" s="140"/>
      <c r="H925" s="140"/>
      <c r="I925" s="22"/>
      <c r="J925" s="55"/>
    </row>
    <row r="926" spans="2:10" x14ac:dyDescent="0.25">
      <c r="B926" s="21">
        <f t="shared" si="14"/>
        <v>918</v>
      </c>
      <c r="C926" s="339"/>
      <c r="D926" s="339"/>
      <c r="E926" s="141"/>
      <c r="F926" s="88"/>
      <c r="G926" s="140"/>
      <c r="H926" s="140"/>
      <c r="I926" s="22"/>
      <c r="J926" s="55"/>
    </row>
    <row r="927" spans="2:10" x14ac:dyDescent="0.25">
      <c r="B927" s="21">
        <f t="shared" si="14"/>
        <v>919</v>
      </c>
      <c r="C927" s="339"/>
      <c r="D927" s="339"/>
      <c r="E927" s="141"/>
      <c r="F927" s="88"/>
      <c r="G927" s="140"/>
      <c r="H927" s="140"/>
      <c r="I927" s="22"/>
      <c r="J927" s="55"/>
    </row>
    <row r="928" spans="2:10" x14ac:dyDescent="0.25">
      <c r="B928" s="21">
        <f t="shared" si="14"/>
        <v>920</v>
      </c>
      <c r="C928" s="339"/>
      <c r="D928" s="339"/>
      <c r="E928" s="141"/>
      <c r="F928" s="88"/>
      <c r="G928" s="140"/>
      <c r="H928" s="140"/>
      <c r="I928" s="22"/>
      <c r="J928" s="55"/>
    </row>
    <row r="929" spans="2:10" x14ac:dyDescent="0.25">
      <c r="B929" s="21">
        <f t="shared" si="14"/>
        <v>921</v>
      </c>
      <c r="C929" s="339"/>
      <c r="D929" s="339"/>
      <c r="E929" s="141"/>
      <c r="F929" s="88"/>
      <c r="G929" s="140"/>
      <c r="H929" s="140"/>
      <c r="I929" s="22"/>
      <c r="J929" s="55"/>
    </row>
    <row r="930" spans="2:10" x14ac:dyDescent="0.25">
      <c r="B930" s="21">
        <f t="shared" si="14"/>
        <v>922</v>
      </c>
      <c r="C930" s="339"/>
      <c r="D930" s="339"/>
      <c r="E930" s="141"/>
      <c r="F930" s="88"/>
      <c r="G930" s="140"/>
      <c r="H930" s="140"/>
      <c r="I930" s="22"/>
      <c r="J930" s="55"/>
    </row>
    <row r="931" spans="2:10" x14ac:dyDescent="0.25">
      <c r="B931" s="21">
        <f t="shared" si="14"/>
        <v>923</v>
      </c>
      <c r="C931" s="339"/>
      <c r="D931" s="339"/>
      <c r="E931" s="141"/>
      <c r="F931" s="88"/>
      <c r="G931" s="140"/>
      <c r="H931" s="140"/>
      <c r="I931" s="22"/>
      <c r="J931" s="55"/>
    </row>
    <row r="932" spans="2:10" x14ac:dyDescent="0.25">
      <c r="B932" s="21">
        <f t="shared" si="14"/>
        <v>924</v>
      </c>
      <c r="C932" s="339"/>
      <c r="D932" s="339"/>
      <c r="E932" s="141"/>
      <c r="F932" s="88"/>
      <c r="G932" s="140"/>
      <c r="H932" s="140"/>
      <c r="I932" s="22"/>
      <c r="J932" s="55"/>
    </row>
    <row r="933" spans="2:10" x14ac:dyDescent="0.25">
      <c r="B933" s="21">
        <f t="shared" si="14"/>
        <v>925</v>
      </c>
      <c r="C933" s="339"/>
      <c r="D933" s="339"/>
      <c r="E933" s="141"/>
      <c r="F933" s="88"/>
      <c r="G933" s="140"/>
      <c r="H933" s="140"/>
      <c r="I933" s="22"/>
      <c r="J933" s="55"/>
    </row>
    <row r="934" spans="2:10" x14ac:dyDescent="0.25">
      <c r="B934" s="21">
        <f t="shared" si="14"/>
        <v>926</v>
      </c>
      <c r="C934" s="339"/>
      <c r="D934" s="339"/>
      <c r="E934" s="141"/>
      <c r="F934" s="88"/>
      <c r="G934" s="140"/>
      <c r="H934" s="140"/>
      <c r="I934" s="22"/>
      <c r="J934" s="55"/>
    </row>
    <row r="935" spans="2:10" x14ac:dyDescent="0.25">
      <c r="B935" s="21">
        <f t="shared" si="14"/>
        <v>927</v>
      </c>
      <c r="C935" s="339"/>
      <c r="D935" s="339"/>
      <c r="E935" s="141"/>
      <c r="F935" s="88"/>
      <c r="G935" s="140"/>
      <c r="H935" s="140"/>
      <c r="I935" s="22"/>
      <c r="J935" s="55"/>
    </row>
    <row r="936" spans="2:10" x14ac:dyDescent="0.25">
      <c r="B936" s="21">
        <f t="shared" si="14"/>
        <v>928</v>
      </c>
      <c r="C936" s="339"/>
      <c r="D936" s="339"/>
      <c r="E936" s="141"/>
      <c r="F936" s="88"/>
      <c r="G936" s="140"/>
      <c r="H936" s="140"/>
      <c r="I936" s="22"/>
      <c r="J936" s="55"/>
    </row>
    <row r="937" spans="2:10" x14ac:dyDescent="0.25">
      <c r="B937" s="21">
        <f t="shared" si="14"/>
        <v>929</v>
      </c>
      <c r="C937" s="339"/>
      <c r="D937" s="339"/>
      <c r="E937" s="141"/>
      <c r="F937" s="88"/>
      <c r="G937" s="140"/>
      <c r="H937" s="140"/>
      <c r="I937" s="22"/>
      <c r="J937" s="55"/>
    </row>
    <row r="938" spans="2:10" x14ac:dyDescent="0.25">
      <c r="B938" s="21">
        <f t="shared" si="14"/>
        <v>930</v>
      </c>
      <c r="C938" s="339"/>
      <c r="D938" s="339"/>
      <c r="E938" s="141"/>
      <c r="F938" s="88"/>
      <c r="G938" s="140"/>
      <c r="H938" s="140"/>
      <c r="I938" s="22"/>
      <c r="J938" s="55"/>
    </row>
    <row r="939" spans="2:10" x14ac:dyDescent="0.25">
      <c r="B939" s="21">
        <f t="shared" si="14"/>
        <v>931</v>
      </c>
      <c r="C939" s="339"/>
      <c r="D939" s="339"/>
      <c r="E939" s="141"/>
      <c r="F939" s="88"/>
      <c r="G939" s="140"/>
      <c r="H939" s="140"/>
      <c r="I939" s="22"/>
      <c r="J939" s="55"/>
    </row>
    <row r="940" spans="2:10" x14ac:dyDescent="0.25">
      <c r="B940" s="21">
        <f t="shared" si="14"/>
        <v>932</v>
      </c>
      <c r="C940" s="339"/>
      <c r="D940" s="339"/>
      <c r="E940" s="141"/>
      <c r="F940" s="88"/>
      <c r="G940" s="140"/>
      <c r="H940" s="140"/>
      <c r="I940" s="22"/>
      <c r="J940" s="55"/>
    </row>
    <row r="941" spans="2:10" x14ac:dyDescent="0.25">
      <c r="B941" s="21">
        <f t="shared" si="14"/>
        <v>933</v>
      </c>
      <c r="C941" s="339"/>
      <c r="D941" s="339"/>
      <c r="E941" s="141"/>
      <c r="F941" s="88"/>
      <c r="G941" s="140"/>
      <c r="H941" s="140"/>
      <c r="I941" s="22"/>
      <c r="J941" s="55"/>
    </row>
    <row r="942" spans="2:10" x14ac:dyDescent="0.25">
      <c r="B942" s="21">
        <f t="shared" si="14"/>
        <v>934</v>
      </c>
      <c r="C942" s="339"/>
      <c r="D942" s="339"/>
      <c r="E942" s="141"/>
      <c r="F942" s="88"/>
      <c r="G942" s="140"/>
      <c r="H942" s="140"/>
      <c r="I942" s="22"/>
      <c r="J942" s="55"/>
    </row>
    <row r="943" spans="2:10" x14ac:dyDescent="0.25">
      <c r="B943" s="21">
        <f t="shared" si="14"/>
        <v>935</v>
      </c>
      <c r="C943" s="339"/>
      <c r="D943" s="339"/>
      <c r="E943" s="141"/>
      <c r="F943" s="88"/>
      <c r="G943" s="140"/>
      <c r="H943" s="140"/>
      <c r="I943" s="22"/>
      <c r="J943" s="55"/>
    </row>
    <row r="944" spans="2:10" x14ac:dyDescent="0.25">
      <c r="B944" s="21">
        <f t="shared" si="14"/>
        <v>936</v>
      </c>
      <c r="C944" s="339"/>
      <c r="D944" s="339"/>
      <c r="E944" s="141"/>
      <c r="F944" s="88"/>
      <c r="G944" s="140"/>
      <c r="H944" s="140"/>
      <c r="I944" s="22"/>
      <c r="J944" s="55"/>
    </row>
    <row r="945" spans="2:10" x14ac:dyDescent="0.25">
      <c r="B945" s="21">
        <f t="shared" si="14"/>
        <v>937</v>
      </c>
      <c r="C945" s="339"/>
      <c r="D945" s="339"/>
      <c r="E945" s="141"/>
      <c r="F945" s="88"/>
      <c r="G945" s="140"/>
      <c r="H945" s="140"/>
      <c r="I945" s="22"/>
      <c r="J945" s="55"/>
    </row>
    <row r="946" spans="2:10" x14ac:dyDescent="0.25">
      <c r="B946" s="21">
        <f t="shared" si="14"/>
        <v>938</v>
      </c>
      <c r="C946" s="339"/>
      <c r="D946" s="339"/>
      <c r="E946" s="141"/>
      <c r="F946" s="88"/>
      <c r="G946" s="140"/>
      <c r="H946" s="140"/>
      <c r="I946" s="22"/>
      <c r="J946" s="55"/>
    </row>
    <row r="947" spans="2:10" x14ac:dyDescent="0.25">
      <c r="B947" s="21">
        <f t="shared" si="14"/>
        <v>939</v>
      </c>
      <c r="C947" s="339"/>
      <c r="D947" s="339"/>
      <c r="E947" s="141"/>
      <c r="F947" s="88"/>
      <c r="G947" s="140"/>
      <c r="H947" s="140"/>
      <c r="I947" s="22"/>
      <c r="J947" s="55"/>
    </row>
    <row r="948" spans="2:10" x14ac:dyDescent="0.25">
      <c r="B948" s="21">
        <f t="shared" si="14"/>
        <v>940</v>
      </c>
      <c r="C948" s="339"/>
      <c r="D948" s="339"/>
      <c r="E948" s="141"/>
      <c r="F948" s="88"/>
      <c r="G948" s="140"/>
      <c r="H948" s="140"/>
      <c r="I948" s="22"/>
      <c r="J948" s="55"/>
    </row>
    <row r="949" spans="2:10" x14ac:dyDescent="0.25">
      <c r="B949" s="21">
        <f t="shared" si="14"/>
        <v>941</v>
      </c>
      <c r="C949" s="339"/>
      <c r="D949" s="339"/>
      <c r="E949" s="141"/>
      <c r="F949" s="88"/>
      <c r="G949" s="140"/>
      <c r="H949" s="140"/>
      <c r="I949" s="22"/>
      <c r="J949" s="55"/>
    </row>
    <row r="950" spans="2:10" x14ac:dyDescent="0.25">
      <c r="B950" s="21">
        <f t="shared" si="14"/>
        <v>942</v>
      </c>
      <c r="C950" s="339"/>
      <c r="D950" s="339"/>
      <c r="E950" s="141"/>
      <c r="F950" s="88"/>
      <c r="G950" s="140"/>
      <c r="H950" s="140"/>
      <c r="I950" s="22"/>
      <c r="J950" s="55"/>
    </row>
    <row r="951" spans="2:10" x14ac:dyDescent="0.25">
      <c r="B951" s="21">
        <f t="shared" si="14"/>
        <v>943</v>
      </c>
      <c r="C951" s="339"/>
      <c r="D951" s="339"/>
      <c r="E951" s="141"/>
      <c r="F951" s="88"/>
      <c r="G951" s="140"/>
      <c r="H951" s="140"/>
      <c r="I951" s="22"/>
      <c r="J951" s="55"/>
    </row>
    <row r="952" spans="2:10" x14ac:dyDescent="0.25">
      <c r="B952" s="21">
        <f t="shared" si="14"/>
        <v>944</v>
      </c>
      <c r="C952" s="339"/>
      <c r="D952" s="339"/>
      <c r="E952" s="141"/>
      <c r="F952" s="88"/>
      <c r="G952" s="140"/>
      <c r="H952" s="140"/>
      <c r="I952" s="22"/>
      <c r="J952" s="55"/>
    </row>
    <row r="953" spans="2:10" x14ac:dyDescent="0.25">
      <c r="B953" s="21">
        <f t="shared" si="14"/>
        <v>945</v>
      </c>
      <c r="C953" s="339"/>
      <c r="D953" s="339"/>
      <c r="E953" s="141"/>
      <c r="F953" s="88"/>
      <c r="G953" s="140"/>
      <c r="H953" s="140"/>
      <c r="I953" s="22"/>
      <c r="J953" s="55"/>
    </row>
    <row r="954" spans="2:10" x14ac:dyDescent="0.25">
      <c r="B954" s="21">
        <f t="shared" si="14"/>
        <v>946</v>
      </c>
      <c r="C954" s="339"/>
      <c r="D954" s="339"/>
      <c r="E954" s="141"/>
      <c r="F954" s="88"/>
      <c r="G954" s="140"/>
      <c r="H954" s="140"/>
      <c r="I954" s="22"/>
      <c r="J954" s="55"/>
    </row>
    <row r="955" spans="2:10" x14ac:dyDescent="0.25">
      <c r="B955" s="21">
        <f t="shared" si="14"/>
        <v>947</v>
      </c>
      <c r="C955" s="339"/>
      <c r="D955" s="339"/>
      <c r="E955" s="141"/>
      <c r="F955" s="88"/>
      <c r="G955" s="140"/>
      <c r="H955" s="140"/>
      <c r="I955" s="22"/>
      <c r="J955" s="55"/>
    </row>
    <row r="956" spans="2:10" x14ac:dyDescent="0.25">
      <c r="B956" s="21">
        <f t="shared" si="14"/>
        <v>948</v>
      </c>
      <c r="C956" s="339"/>
      <c r="D956" s="339"/>
      <c r="E956" s="141"/>
      <c r="F956" s="88"/>
      <c r="G956" s="140"/>
      <c r="H956" s="140"/>
      <c r="I956" s="22"/>
      <c r="J956" s="55"/>
    </row>
    <row r="957" spans="2:10" x14ac:dyDescent="0.25">
      <c r="B957" s="21">
        <f t="shared" si="14"/>
        <v>949</v>
      </c>
      <c r="C957" s="339"/>
      <c r="D957" s="339"/>
      <c r="E957" s="141"/>
      <c r="F957" s="88"/>
      <c r="G957" s="140"/>
      <c r="H957" s="140"/>
      <c r="I957" s="22"/>
      <c r="J957" s="55"/>
    </row>
    <row r="958" spans="2:10" x14ac:dyDescent="0.25">
      <c r="B958" s="21">
        <f t="shared" si="14"/>
        <v>950</v>
      </c>
      <c r="C958" s="339"/>
      <c r="D958" s="339"/>
      <c r="E958" s="141"/>
      <c r="F958" s="88"/>
      <c r="G958" s="140"/>
      <c r="H958" s="140"/>
      <c r="I958" s="22"/>
      <c r="J958" s="55"/>
    </row>
    <row r="959" spans="2:10" x14ac:dyDescent="0.25">
      <c r="B959" s="21">
        <f t="shared" si="14"/>
        <v>951</v>
      </c>
      <c r="C959" s="339"/>
      <c r="D959" s="339"/>
      <c r="E959" s="141"/>
      <c r="F959" s="88"/>
      <c r="G959" s="140"/>
      <c r="H959" s="140"/>
      <c r="I959" s="22"/>
      <c r="J959" s="55"/>
    </row>
    <row r="960" spans="2:10" x14ac:dyDescent="0.25">
      <c r="B960" s="21">
        <f t="shared" si="14"/>
        <v>952</v>
      </c>
      <c r="C960" s="339"/>
      <c r="D960" s="339"/>
      <c r="E960" s="141"/>
      <c r="F960" s="88"/>
      <c r="G960" s="140"/>
      <c r="H960" s="140"/>
      <c r="I960" s="22"/>
      <c r="J960" s="55"/>
    </row>
    <row r="961" spans="2:10" x14ac:dyDescent="0.25">
      <c r="B961" s="21">
        <f t="shared" si="14"/>
        <v>953</v>
      </c>
      <c r="C961" s="339"/>
      <c r="D961" s="339"/>
      <c r="E961" s="141"/>
      <c r="F961" s="88"/>
      <c r="G961" s="140"/>
      <c r="H961" s="140"/>
      <c r="I961" s="22"/>
      <c r="J961" s="55"/>
    </row>
    <row r="962" spans="2:10" x14ac:dyDescent="0.25">
      <c r="B962" s="21">
        <f t="shared" si="14"/>
        <v>954</v>
      </c>
      <c r="C962" s="339"/>
      <c r="D962" s="339"/>
      <c r="E962" s="141"/>
      <c r="F962" s="88"/>
      <c r="G962" s="140"/>
      <c r="H962" s="140"/>
      <c r="I962" s="22"/>
      <c r="J962" s="55"/>
    </row>
    <row r="963" spans="2:10" x14ac:dyDescent="0.25">
      <c r="B963" s="21">
        <f t="shared" si="14"/>
        <v>955</v>
      </c>
      <c r="C963" s="339"/>
      <c r="D963" s="339"/>
      <c r="E963" s="141"/>
      <c r="F963" s="88"/>
      <c r="G963" s="140"/>
      <c r="H963" s="140"/>
      <c r="I963" s="22"/>
      <c r="J963" s="55"/>
    </row>
    <row r="964" spans="2:10" x14ac:dyDescent="0.25">
      <c r="B964" s="21">
        <f t="shared" si="14"/>
        <v>956</v>
      </c>
      <c r="C964" s="339"/>
      <c r="D964" s="339"/>
      <c r="E964" s="141"/>
      <c r="F964" s="88"/>
      <c r="G964" s="140"/>
      <c r="H964" s="140"/>
      <c r="I964" s="22"/>
      <c r="J964" s="55"/>
    </row>
    <row r="965" spans="2:10" x14ac:dyDescent="0.25">
      <c r="B965" s="21">
        <f t="shared" si="14"/>
        <v>957</v>
      </c>
      <c r="C965" s="339"/>
      <c r="D965" s="339"/>
      <c r="E965" s="141"/>
      <c r="F965" s="88"/>
      <c r="G965" s="140"/>
      <c r="H965" s="140"/>
      <c r="I965" s="22"/>
      <c r="J965" s="55"/>
    </row>
    <row r="966" spans="2:10" x14ac:dyDescent="0.25">
      <c r="B966" s="21">
        <f t="shared" si="14"/>
        <v>958</v>
      </c>
      <c r="C966" s="339"/>
      <c r="D966" s="339"/>
      <c r="E966" s="141"/>
      <c r="F966" s="88"/>
      <c r="G966" s="140"/>
      <c r="H966" s="140"/>
      <c r="I966" s="22"/>
      <c r="J966" s="55"/>
    </row>
    <row r="967" spans="2:10" x14ac:dyDescent="0.25">
      <c r="B967" s="21">
        <f t="shared" si="14"/>
        <v>959</v>
      </c>
      <c r="C967" s="339"/>
      <c r="D967" s="339"/>
      <c r="E967" s="141"/>
      <c r="F967" s="88"/>
      <c r="G967" s="140"/>
      <c r="H967" s="140"/>
      <c r="I967" s="22"/>
      <c r="J967" s="55"/>
    </row>
    <row r="968" spans="2:10" x14ac:dyDescent="0.25">
      <c r="B968" s="21">
        <f t="shared" si="14"/>
        <v>960</v>
      </c>
      <c r="C968" s="339"/>
      <c r="D968" s="339"/>
      <c r="E968" s="141"/>
      <c r="F968" s="88"/>
      <c r="G968" s="140"/>
      <c r="H968" s="140"/>
      <c r="I968" s="22"/>
      <c r="J968" s="55"/>
    </row>
    <row r="969" spans="2:10" x14ac:dyDescent="0.25">
      <c r="B969" s="21">
        <f t="shared" si="14"/>
        <v>961</v>
      </c>
      <c r="C969" s="339"/>
      <c r="D969" s="339"/>
      <c r="E969" s="141"/>
      <c r="F969" s="88"/>
      <c r="G969" s="140"/>
      <c r="H969" s="140"/>
      <c r="I969" s="22"/>
      <c r="J969" s="55"/>
    </row>
    <row r="970" spans="2:10" x14ac:dyDescent="0.25">
      <c r="B970" s="21">
        <f t="shared" ref="B970:B1008" si="15">ROW()-ROW($B$8)</f>
        <v>962</v>
      </c>
      <c r="C970" s="339"/>
      <c r="D970" s="339"/>
      <c r="E970" s="141"/>
      <c r="F970" s="88"/>
      <c r="G970" s="140"/>
      <c r="H970" s="140"/>
      <c r="I970" s="22"/>
      <c r="J970" s="55"/>
    </row>
    <row r="971" spans="2:10" x14ac:dyDescent="0.25">
      <c r="B971" s="21">
        <f t="shared" si="15"/>
        <v>963</v>
      </c>
      <c r="C971" s="339"/>
      <c r="D971" s="339"/>
      <c r="E971" s="141"/>
      <c r="F971" s="88"/>
      <c r="G971" s="140"/>
      <c r="H971" s="140"/>
      <c r="I971" s="22"/>
      <c r="J971" s="55"/>
    </row>
    <row r="972" spans="2:10" x14ac:dyDescent="0.25">
      <c r="B972" s="21">
        <f t="shared" si="15"/>
        <v>964</v>
      </c>
      <c r="C972" s="339"/>
      <c r="D972" s="339"/>
      <c r="E972" s="141"/>
      <c r="F972" s="88"/>
      <c r="G972" s="140"/>
      <c r="H972" s="140"/>
      <c r="I972" s="22"/>
      <c r="J972" s="55"/>
    </row>
    <row r="973" spans="2:10" x14ac:dyDescent="0.25">
      <c r="B973" s="21">
        <f t="shared" si="15"/>
        <v>965</v>
      </c>
      <c r="C973" s="339"/>
      <c r="D973" s="339"/>
      <c r="E973" s="141"/>
      <c r="F973" s="88"/>
      <c r="G973" s="140"/>
      <c r="H973" s="140"/>
      <c r="I973" s="22"/>
      <c r="J973" s="55"/>
    </row>
    <row r="974" spans="2:10" x14ac:dyDescent="0.25">
      <c r="B974" s="21">
        <f t="shared" si="15"/>
        <v>966</v>
      </c>
      <c r="C974" s="339"/>
      <c r="D974" s="339"/>
      <c r="E974" s="141"/>
      <c r="F974" s="88"/>
      <c r="G974" s="140"/>
      <c r="H974" s="140"/>
      <c r="I974" s="22"/>
      <c r="J974" s="55"/>
    </row>
    <row r="975" spans="2:10" x14ac:dyDescent="0.25">
      <c r="B975" s="21">
        <f t="shared" si="15"/>
        <v>967</v>
      </c>
      <c r="C975" s="339"/>
      <c r="D975" s="339"/>
      <c r="E975" s="141"/>
      <c r="F975" s="88"/>
      <c r="G975" s="140"/>
      <c r="H975" s="140"/>
      <c r="I975" s="22"/>
      <c r="J975" s="55"/>
    </row>
    <row r="976" spans="2:10" x14ac:dyDescent="0.25">
      <c r="B976" s="21">
        <f t="shared" si="15"/>
        <v>968</v>
      </c>
      <c r="C976" s="339"/>
      <c r="D976" s="339"/>
      <c r="E976" s="141"/>
      <c r="F976" s="88"/>
      <c r="G976" s="140"/>
      <c r="H976" s="140"/>
      <c r="I976" s="22"/>
      <c r="J976" s="55"/>
    </row>
    <row r="977" spans="2:10" x14ac:dyDescent="0.25">
      <c r="B977" s="21">
        <f t="shared" si="15"/>
        <v>969</v>
      </c>
      <c r="C977" s="339"/>
      <c r="D977" s="339"/>
      <c r="E977" s="141"/>
      <c r="F977" s="88"/>
      <c r="G977" s="140"/>
      <c r="H977" s="140"/>
      <c r="I977" s="22"/>
      <c r="J977" s="55"/>
    </row>
    <row r="978" spans="2:10" x14ac:dyDescent="0.25">
      <c r="B978" s="21">
        <f t="shared" si="15"/>
        <v>970</v>
      </c>
      <c r="C978" s="339"/>
      <c r="D978" s="339"/>
      <c r="E978" s="141"/>
      <c r="F978" s="88"/>
      <c r="G978" s="140"/>
      <c r="H978" s="140"/>
      <c r="I978" s="22"/>
      <c r="J978" s="55"/>
    </row>
    <row r="979" spans="2:10" x14ac:dyDescent="0.25">
      <c r="B979" s="21">
        <f t="shared" si="15"/>
        <v>971</v>
      </c>
      <c r="C979" s="339"/>
      <c r="D979" s="339"/>
      <c r="E979" s="141"/>
      <c r="F979" s="88"/>
      <c r="G979" s="140"/>
      <c r="H979" s="140"/>
      <c r="I979" s="22"/>
      <c r="J979" s="55"/>
    </row>
    <row r="980" spans="2:10" x14ac:dyDescent="0.25">
      <c r="B980" s="21">
        <f t="shared" si="15"/>
        <v>972</v>
      </c>
      <c r="C980" s="339"/>
      <c r="D980" s="339"/>
      <c r="E980" s="141"/>
      <c r="F980" s="88"/>
      <c r="G980" s="140"/>
      <c r="H980" s="140"/>
      <c r="I980" s="22"/>
      <c r="J980" s="55"/>
    </row>
    <row r="981" spans="2:10" x14ac:dyDescent="0.25">
      <c r="B981" s="21">
        <f t="shared" si="15"/>
        <v>973</v>
      </c>
      <c r="C981" s="339"/>
      <c r="D981" s="339"/>
      <c r="E981" s="141"/>
      <c r="F981" s="88"/>
      <c r="G981" s="140"/>
      <c r="H981" s="140"/>
      <c r="I981" s="22"/>
      <c r="J981" s="55"/>
    </row>
    <row r="982" spans="2:10" x14ac:dyDescent="0.25">
      <c r="B982" s="21">
        <f t="shared" si="15"/>
        <v>974</v>
      </c>
      <c r="C982" s="339"/>
      <c r="D982" s="339"/>
      <c r="E982" s="141"/>
      <c r="F982" s="88"/>
      <c r="G982" s="140"/>
      <c r="H982" s="140"/>
      <c r="I982" s="22"/>
      <c r="J982" s="55"/>
    </row>
    <row r="983" spans="2:10" x14ac:dyDescent="0.25">
      <c r="B983" s="21">
        <f t="shared" si="15"/>
        <v>975</v>
      </c>
      <c r="C983" s="339"/>
      <c r="D983" s="339"/>
      <c r="E983" s="141"/>
      <c r="F983" s="88"/>
      <c r="G983" s="140"/>
      <c r="H983" s="140"/>
      <c r="I983" s="22"/>
      <c r="J983" s="55"/>
    </row>
    <row r="984" spans="2:10" x14ac:dyDescent="0.25">
      <c r="B984" s="21">
        <f t="shared" si="15"/>
        <v>976</v>
      </c>
      <c r="C984" s="339"/>
      <c r="D984" s="339"/>
      <c r="E984" s="141"/>
      <c r="F984" s="88"/>
      <c r="G984" s="140"/>
      <c r="H984" s="140"/>
      <c r="I984" s="22"/>
      <c r="J984" s="55"/>
    </row>
    <row r="985" spans="2:10" x14ac:dyDescent="0.25">
      <c r="B985" s="21">
        <f t="shared" si="15"/>
        <v>977</v>
      </c>
      <c r="C985" s="339"/>
      <c r="D985" s="339"/>
      <c r="E985" s="141"/>
      <c r="F985" s="88"/>
      <c r="G985" s="140"/>
      <c r="H985" s="140"/>
      <c r="I985" s="22"/>
      <c r="J985" s="55"/>
    </row>
    <row r="986" spans="2:10" x14ac:dyDescent="0.25">
      <c r="B986" s="21">
        <f t="shared" si="15"/>
        <v>978</v>
      </c>
      <c r="C986" s="339"/>
      <c r="D986" s="339"/>
      <c r="E986" s="141"/>
      <c r="F986" s="88"/>
      <c r="G986" s="140"/>
      <c r="H986" s="140"/>
      <c r="I986" s="22"/>
      <c r="J986" s="55"/>
    </row>
    <row r="987" spans="2:10" x14ac:dyDescent="0.25">
      <c r="B987" s="21">
        <f t="shared" si="15"/>
        <v>979</v>
      </c>
      <c r="C987" s="339"/>
      <c r="D987" s="339"/>
      <c r="E987" s="141"/>
      <c r="F987" s="88"/>
      <c r="G987" s="140"/>
      <c r="H987" s="140"/>
      <c r="I987" s="22"/>
      <c r="J987" s="55"/>
    </row>
    <row r="988" spans="2:10" x14ac:dyDescent="0.25">
      <c r="B988" s="21">
        <f t="shared" si="15"/>
        <v>980</v>
      </c>
      <c r="C988" s="339"/>
      <c r="D988" s="339"/>
      <c r="E988" s="141"/>
      <c r="F988" s="88"/>
      <c r="G988" s="140"/>
      <c r="H988" s="140"/>
      <c r="I988" s="22"/>
      <c r="J988" s="55"/>
    </row>
    <row r="989" spans="2:10" x14ac:dyDescent="0.25">
      <c r="B989" s="21">
        <f t="shared" si="15"/>
        <v>981</v>
      </c>
      <c r="C989" s="339"/>
      <c r="D989" s="339"/>
      <c r="E989" s="141"/>
      <c r="F989" s="88"/>
      <c r="G989" s="140"/>
      <c r="H989" s="140"/>
      <c r="I989" s="22"/>
      <c r="J989" s="55"/>
    </row>
    <row r="990" spans="2:10" x14ac:dyDescent="0.25">
      <c r="B990" s="21">
        <f t="shared" si="15"/>
        <v>982</v>
      </c>
      <c r="C990" s="339"/>
      <c r="D990" s="339"/>
      <c r="E990" s="141"/>
      <c r="F990" s="88"/>
      <c r="G990" s="140"/>
      <c r="H990" s="140"/>
      <c r="I990" s="22"/>
      <c r="J990" s="55"/>
    </row>
    <row r="991" spans="2:10" x14ac:dyDescent="0.25">
      <c r="B991" s="21">
        <f t="shared" si="15"/>
        <v>983</v>
      </c>
      <c r="C991" s="339"/>
      <c r="D991" s="339"/>
      <c r="E991" s="141"/>
      <c r="F991" s="88"/>
      <c r="G991" s="140"/>
      <c r="H991" s="140"/>
      <c r="I991" s="22"/>
      <c r="J991" s="55"/>
    </row>
    <row r="992" spans="2:10" x14ac:dyDescent="0.25">
      <c r="B992" s="21">
        <f t="shared" si="15"/>
        <v>984</v>
      </c>
      <c r="C992" s="339"/>
      <c r="D992" s="339"/>
      <c r="E992" s="141"/>
      <c r="F992" s="88"/>
      <c r="G992" s="140"/>
      <c r="H992" s="140"/>
      <c r="I992" s="22"/>
      <c r="J992" s="55"/>
    </row>
    <row r="993" spans="2:10" x14ac:dyDescent="0.25">
      <c r="B993" s="21">
        <f t="shared" si="15"/>
        <v>985</v>
      </c>
      <c r="C993" s="339"/>
      <c r="D993" s="339"/>
      <c r="E993" s="141"/>
      <c r="F993" s="88"/>
      <c r="G993" s="140"/>
      <c r="H993" s="140"/>
      <c r="I993" s="22"/>
      <c r="J993" s="55"/>
    </row>
    <row r="994" spans="2:10" x14ac:dyDescent="0.25">
      <c r="B994" s="21">
        <f t="shared" si="15"/>
        <v>986</v>
      </c>
      <c r="C994" s="339"/>
      <c r="D994" s="339"/>
      <c r="E994" s="141"/>
      <c r="F994" s="88"/>
      <c r="G994" s="140"/>
      <c r="H994" s="140"/>
      <c r="I994" s="22"/>
      <c r="J994" s="55"/>
    </row>
    <row r="995" spans="2:10" x14ac:dyDescent="0.25">
      <c r="B995" s="21">
        <f t="shared" si="15"/>
        <v>987</v>
      </c>
      <c r="C995" s="339"/>
      <c r="D995" s="339"/>
      <c r="E995" s="141"/>
      <c r="F995" s="88"/>
      <c r="G995" s="140"/>
      <c r="H995" s="140"/>
      <c r="I995" s="22"/>
      <c r="J995" s="55"/>
    </row>
    <row r="996" spans="2:10" x14ac:dyDescent="0.25">
      <c r="B996" s="21">
        <f t="shared" si="15"/>
        <v>988</v>
      </c>
      <c r="C996" s="339"/>
      <c r="D996" s="339"/>
      <c r="E996" s="141"/>
      <c r="F996" s="88"/>
      <c r="G996" s="140"/>
      <c r="H996" s="140"/>
      <c r="I996" s="22"/>
      <c r="J996" s="55"/>
    </row>
    <row r="997" spans="2:10" x14ac:dyDescent="0.25">
      <c r="B997" s="21">
        <f t="shared" si="15"/>
        <v>989</v>
      </c>
      <c r="C997" s="339"/>
      <c r="D997" s="339"/>
      <c r="E997" s="141"/>
      <c r="F997" s="88"/>
      <c r="G997" s="140"/>
      <c r="H997" s="140"/>
      <c r="I997" s="22"/>
      <c r="J997" s="55"/>
    </row>
    <row r="998" spans="2:10" x14ac:dyDescent="0.25">
      <c r="B998" s="21">
        <f t="shared" si="15"/>
        <v>990</v>
      </c>
      <c r="C998" s="339"/>
      <c r="D998" s="339"/>
      <c r="E998" s="141"/>
      <c r="F998" s="88"/>
      <c r="G998" s="140"/>
      <c r="H998" s="140"/>
      <c r="I998" s="22"/>
      <c r="J998" s="55"/>
    </row>
    <row r="999" spans="2:10" x14ac:dyDescent="0.25">
      <c r="B999" s="21">
        <f t="shared" si="15"/>
        <v>991</v>
      </c>
      <c r="C999" s="339"/>
      <c r="D999" s="339"/>
      <c r="E999" s="141"/>
      <c r="F999" s="88"/>
      <c r="G999" s="140"/>
      <c r="H999" s="140"/>
      <c r="I999" s="22"/>
      <c r="J999" s="55"/>
    </row>
    <row r="1000" spans="2:10" x14ac:dyDescent="0.25">
      <c r="B1000" s="21">
        <f t="shared" si="15"/>
        <v>992</v>
      </c>
      <c r="C1000" s="339"/>
      <c r="D1000" s="339"/>
      <c r="E1000" s="141"/>
      <c r="F1000" s="88"/>
      <c r="G1000" s="140"/>
      <c r="H1000" s="140"/>
      <c r="I1000" s="22"/>
      <c r="J1000" s="55"/>
    </row>
    <row r="1001" spans="2:10" x14ac:dyDescent="0.25">
      <c r="B1001" s="21">
        <f t="shared" si="15"/>
        <v>993</v>
      </c>
      <c r="C1001" s="339"/>
      <c r="D1001" s="339"/>
      <c r="E1001" s="141"/>
      <c r="F1001" s="88"/>
      <c r="G1001" s="140"/>
      <c r="H1001" s="140"/>
      <c r="I1001" s="22"/>
      <c r="J1001" s="55"/>
    </row>
    <row r="1002" spans="2:10" x14ac:dyDescent="0.25">
      <c r="B1002" s="21">
        <f t="shared" si="15"/>
        <v>994</v>
      </c>
      <c r="C1002" s="339"/>
      <c r="D1002" s="339"/>
      <c r="E1002" s="141"/>
      <c r="F1002" s="88"/>
      <c r="G1002" s="140"/>
      <c r="H1002" s="140"/>
      <c r="I1002" s="22"/>
      <c r="J1002" s="55"/>
    </row>
    <row r="1003" spans="2:10" x14ac:dyDescent="0.25">
      <c r="B1003" s="21">
        <f t="shared" si="15"/>
        <v>995</v>
      </c>
      <c r="C1003" s="339"/>
      <c r="D1003" s="339"/>
      <c r="E1003" s="141"/>
      <c r="F1003" s="88"/>
      <c r="G1003" s="140"/>
      <c r="H1003" s="140"/>
      <c r="I1003" s="22"/>
      <c r="J1003" s="55"/>
    </row>
    <row r="1004" spans="2:10" x14ac:dyDescent="0.25">
      <c r="B1004" s="21">
        <f t="shared" si="15"/>
        <v>996</v>
      </c>
      <c r="C1004" s="339"/>
      <c r="D1004" s="339"/>
      <c r="E1004" s="141"/>
      <c r="F1004" s="88"/>
      <c r="G1004" s="140"/>
      <c r="H1004" s="140"/>
      <c r="I1004" s="22"/>
      <c r="J1004" s="55"/>
    </row>
    <row r="1005" spans="2:10" x14ac:dyDescent="0.25">
      <c r="B1005" s="21">
        <f t="shared" si="15"/>
        <v>997</v>
      </c>
      <c r="C1005" s="339"/>
      <c r="D1005" s="339"/>
      <c r="E1005" s="141"/>
      <c r="F1005" s="88"/>
      <c r="G1005" s="140"/>
      <c r="H1005" s="140"/>
      <c r="I1005" s="22"/>
      <c r="J1005" s="55"/>
    </row>
    <row r="1006" spans="2:10" x14ac:dyDescent="0.25">
      <c r="B1006" s="21">
        <f t="shared" si="15"/>
        <v>998</v>
      </c>
      <c r="C1006" s="339"/>
      <c r="D1006" s="339"/>
      <c r="E1006" s="141"/>
      <c r="F1006" s="88"/>
      <c r="G1006" s="140"/>
      <c r="H1006" s="140"/>
      <c r="I1006" s="22"/>
      <c r="J1006" s="55"/>
    </row>
    <row r="1007" spans="2:10" x14ac:dyDescent="0.25">
      <c r="B1007" s="21">
        <f t="shared" si="15"/>
        <v>999</v>
      </c>
      <c r="C1007" s="339"/>
      <c r="D1007" s="339"/>
      <c r="E1007" s="141"/>
      <c r="F1007" s="88"/>
      <c r="G1007" s="140"/>
      <c r="H1007" s="140"/>
      <c r="I1007" s="22"/>
      <c r="J1007" s="55"/>
    </row>
    <row r="1008" spans="2:10" x14ac:dyDescent="0.25">
      <c r="B1008" s="21">
        <f t="shared" si="15"/>
        <v>1000</v>
      </c>
      <c r="C1008" s="339"/>
      <c r="D1008" s="339"/>
      <c r="E1008" s="154"/>
      <c r="F1008" s="88"/>
      <c r="G1008" s="140"/>
      <c r="H1008" s="140"/>
      <c r="I1008" s="22"/>
      <c r="J1008" s="55"/>
    </row>
    <row r="1009" x14ac:dyDescent="0.25"/>
  </sheetData>
  <sheetProtection algorithmName="SHA-512" hashValue="4WB0tTDVSy46k1lp/7uNEoLCKSBnndxGY6fl/bDJAjlR50nBra96xHEI0oUK5r+jjsjH1Xt+9kgt3FiR9fJ3ww==" saltValue="D8YFykm8+r4ACcbpIE9CZA==" spinCount="100000" sheet="1" objects="1" scenarios="1"/>
  <mergeCells count="1002">
    <mergeCell ref="C19:D19"/>
    <mergeCell ref="C20:D20"/>
    <mergeCell ref="C11:D11"/>
    <mergeCell ref="C12:D12"/>
    <mergeCell ref="C13:D13"/>
    <mergeCell ref="C14:D14"/>
    <mergeCell ref="C15:D15"/>
    <mergeCell ref="B7:J7"/>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8:D8"/>
    <mergeCell ref="C9:D9"/>
    <mergeCell ref="C10:D10"/>
    <mergeCell ref="C26:D26"/>
    <mergeCell ref="C27:D27"/>
    <mergeCell ref="C28:D28"/>
    <mergeCell ref="C29:D29"/>
    <mergeCell ref="C30:D30"/>
    <mergeCell ref="C21:D21"/>
    <mergeCell ref="C22:D22"/>
    <mergeCell ref="C23:D23"/>
    <mergeCell ref="C24:D24"/>
    <mergeCell ref="C25:D25"/>
    <mergeCell ref="C16:D16"/>
    <mergeCell ref="C17:D17"/>
    <mergeCell ref="C18:D18"/>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51:D51"/>
    <mergeCell ref="C52:D52"/>
    <mergeCell ref="C53:D53"/>
    <mergeCell ref="C54:D54"/>
    <mergeCell ref="C55:D5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46:D246"/>
    <mergeCell ref="C247:D247"/>
    <mergeCell ref="C248:D248"/>
    <mergeCell ref="C249:D249"/>
    <mergeCell ref="C250:D25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66:D266"/>
    <mergeCell ref="C267:D267"/>
    <mergeCell ref="C268:D268"/>
    <mergeCell ref="C269:D269"/>
    <mergeCell ref="C270:D270"/>
    <mergeCell ref="C261:D261"/>
    <mergeCell ref="C262:D262"/>
    <mergeCell ref="C263:D263"/>
    <mergeCell ref="C264:D264"/>
    <mergeCell ref="C265:D265"/>
    <mergeCell ref="C256:D256"/>
    <mergeCell ref="C257:D257"/>
    <mergeCell ref="C258:D258"/>
    <mergeCell ref="C259:D259"/>
    <mergeCell ref="C260:D260"/>
    <mergeCell ref="C251:D251"/>
    <mergeCell ref="C252:D252"/>
    <mergeCell ref="C253:D253"/>
    <mergeCell ref="C254:D254"/>
    <mergeCell ref="C255:D25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306:D306"/>
    <mergeCell ref="C307:D307"/>
    <mergeCell ref="C308:D308"/>
    <mergeCell ref="C309:D309"/>
    <mergeCell ref="C310:D310"/>
    <mergeCell ref="C301:D301"/>
    <mergeCell ref="C302:D302"/>
    <mergeCell ref="C303:D303"/>
    <mergeCell ref="C304:D304"/>
    <mergeCell ref="C305:D305"/>
    <mergeCell ref="C296:D296"/>
    <mergeCell ref="C297:D297"/>
    <mergeCell ref="C298:D298"/>
    <mergeCell ref="C299:D299"/>
    <mergeCell ref="C300:D300"/>
    <mergeCell ref="C291:D291"/>
    <mergeCell ref="C292:D292"/>
    <mergeCell ref="C293:D293"/>
    <mergeCell ref="C294:D294"/>
    <mergeCell ref="C295:D295"/>
    <mergeCell ref="C326:D326"/>
    <mergeCell ref="C327:D327"/>
    <mergeCell ref="C328:D328"/>
    <mergeCell ref="C329:D329"/>
    <mergeCell ref="C330:D330"/>
    <mergeCell ref="C321:D321"/>
    <mergeCell ref="C322:D322"/>
    <mergeCell ref="C323:D323"/>
    <mergeCell ref="C324:D324"/>
    <mergeCell ref="C325:D325"/>
    <mergeCell ref="C316:D316"/>
    <mergeCell ref="C317:D317"/>
    <mergeCell ref="C318:D318"/>
    <mergeCell ref="C319:D319"/>
    <mergeCell ref="C320:D320"/>
    <mergeCell ref="C311:D311"/>
    <mergeCell ref="C312:D312"/>
    <mergeCell ref="C313:D313"/>
    <mergeCell ref="C314:D314"/>
    <mergeCell ref="C315:D315"/>
    <mergeCell ref="C346:D346"/>
    <mergeCell ref="C347:D347"/>
    <mergeCell ref="C348:D348"/>
    <mergeCell ref="C349:D349"/>
    <mergeCell ref="C350:D350"/>
    <mergeCell ref="C341:D341"/>
    <mergeCell ref="C342:D342"/>
    <mergeCell ref="C343:D343"/>
    <mergeCell ref="C344:D344"/>
    <mergeCell ref="C345:D345"/>
    <mergeCell ref="C336:D336"/>
    <mergeCell ref="C337:D337"/>
    <mergeCell ref="C338:D338"/>
    <mergeCell ref="C339:D339"/>
    <mergeCell ref="C340:D340"/>
    <mergeCell ref="C331:D331"/>
    <mergeCell ref="C332:D332"/>
    <mergeCell ref="C333:D333"/>
    <mergeCell ref="C334:D334"/>
    <mergeCell ref="C335:D335"/>
    <mergeCell ref="C366:D366"/>
    <mergeCell ref="C367:D367"/>
    <mergeCell ref="C368:D368"/>
    <mergeCell ref="C369:D369"/>
    <mergeCell ref="C370:D370"/>
    <mergeCell ref="C361:D361"/>
    <mergeCell ref="C362:D362"/>
    <mergeCell ref="C363:D363"/>
    <mergeCell ref="C364:D364"/>
    <mergeCell ref="C365:D365"/>
    <mergeCell ref="C356:D356"/>
    <mergeCell ref="C357:D357"/>
    <mergeCell ref="C358:D358"/>
    <mergeCell ref="C359:D359"/>
    <mergeCell ref="C360:D360"/>
    <mergeCell ref="C351:D351"/>
    <mergeCell ref="C352:D352"/>
    <mergeCell ref="C353:D353"/>
    <mergeCell ref="C354:D354"/>
    <mergeCell ref="C355:D355"/>
    <mergeCell ref="C386:D386"/>
    <mergeCell ref="C387:D387"/>
    <mergeCell ref="C388:D388"/>
    <mergeCell ref="C389:D389"/>
    <mergeCell ref="C390:D390"/>
    <mergeCell ref="C381:D381"/>
    <mergeCell ref="C382:D382"/>
    <mergeCell ref="C383:D383"/>
    <mergeCell ref="C384:D384"/>
    <mergeCell ref="C385:D385"/>
    <mergeCell ref="C376:D376"/>
    <mergeCell ref="C377:D377"/>
    <mergeCell ref="C378:D378"/>
    <mergeCell ref="C379:D379"/>
    <mergeCell ref="C380:D380"/>
    <mergeCell ref="C371:D371"/>
    <mergeCell ref="C372:D372"/>
    <mergeCell ref="C373:D373"/>
    <mergeCell ref="C374:D374"/>
    <mergeCell ref="C375:D375"/>
    <mergeCell ref="C406:D406"/>
    <mergeCell ref="C407:D407"/>
    <mergeCell ref="C408:D408"/>
    <mergeCell ref="C409:D409"/>
    <mergeCell ref="C410:D410"/>
    <mergeCell ref="C401:D401"/>
    <mergeCell ref="C402:D402"/>
    <mergeCell ref="C403:D403"/>
    <mergeCell ref="C404:D404"/>
    <mergeCell ref="C405:D405"/>
    <mergeCell ref="C396:D396"/>
    <mergeCell ref="C397:D397"/>
    <mergeCell ref="C398:D398"/>
    <mergeCell ref="C399:D399"/>
    <mergeCell ref="C400:D400"/>
    <mergeCell ref="C391:D391"/>
    <mergeCell ref="C392:D392"/>
    <mergeCell ref="C393:D393"/>
    <mergeCell ref="C394:D394"/>
    <mergeCell ref="C395:D39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11:D411"/>
    <mergeCell ref="C412:D412"/>
    <mergeCell ref="C413:D413"/>
    <mergeCell ref="C414:D414"/>
    <mergeCell ref="C415:D41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31:D431"/>
    <mergeCell ref="C432:D432"/>
    <mergeCell ref="C433:D433"/>
    <mergeCell ref="C434:D434"/>
    <mergeCell ref="C435:D435"/>
    <mergeCell ref="C466:D466"/>
    <mergeCell ref="C467:D467"/>
    <mergeCell ref="C468:D468"/>
    <mergeCell ref="C469:D469"/>
    <mergeCell ref="C470:D470"/>
    <mergeCell ref="C461:D461"/>
    <mergeCell ref="C462:D462"/>
    <mergeCell ref="C463:D463"/>
    <mergeCell ref="C464:D464"/>
    <mergeCell ref="C465:D465"/>
    <mergeCell ref="C456:D456"/>
    <mergeCell ref="C457:D457"/>
    <mergeCell ref="C458:D458"/>
    <mergeCell ref="C459:D459"/>
    <mergeCell ref="C460:D460"/>
    <mergeCell ref="C451:D451"/>
    <mergeCell ref="C452:D452"/>
    <mergeCell ref="C453:D453"/>
    <mergeCell ref="C454:D454"/>
    <mergeCell ref="C455:D455"/>
    <mergeCell ref="C486:D486"/>
    <mergeCell ref="C487:D487"/>
    <mergeCell ref="C488:D488"/>
    <mergeCell ref="C489:D489"/>
    <mergeCell ref="C490:D490"/>
    <mergeCell ref="C481:D481"/>
    <mergeCell ref="C482:D482"/>
    <mergeCell ref="C483:D483"/>
    <mergeCell ref="C484:D484"/>
    <mergeCell ref="C485:D485"/>
    <mergeCell ref="C476:D476"/>
    <mergeCell ref="C477:D477"/>
    <mergeCell ref="C478:D478"/>
    <mergeCell ref="C479:D479"/>
    <mergeCell ref="C480:D480"/>
    <mergeCell ref="C471:D471"/>
    <mergeCell ref="C472:D472"/>
    <mergeCell ref="C473:D473"/>
    <mergeCell ref="C474:D474"/>
    <mergeCell ref="C475:D475"/>
    <mergeCell ref="C506:D506"/>
    <mergeCell ref="C507:D507"/>
    <mergeCell ref="C508:D508"/>
    <mergeCell ref="C509:D509"/>
    <mergeCell ref="C510:D510"/>
    <mergeCell ref="C501:D501"/>
    <mergeCell ref="C502:D502"/>
    <mergeCell ref="C503:D503"/>
    <mergeCell ref="C504:D504"/>
    <mergeCell ref="C505:D505"/>
    <mergeCell ref="C496:D496"/>
    <mergeCell ref="C497:D497"/>
    <mergeCell ref="C498:D498"/>
    <mergeCell ref="C499:D499"/>
    <mergeCell ref="C500:D500"/>
    <mergeCell ref="C491:D491"/>
    <mergeCell ref="C492:D492"/>
    <mergeCell ref="C493:D493"/>
    <mergeCell ref="C494:D494"/>
    <mergeCell ref="C495:D495"/>
    <mergeCell ref="C526:D526"/>
    <mergeCell ref="C527:D527"/>
    <mergeCell ref="C528:D528"/>
    <mergeCell ref="C529:D529"/>
    <mergeCell ref="C530:D530"/>
    <mergeCell ref="C521:D521"/>
    <mergeCell ref="C522:D522"/>
    <mergeCell ref="C523:D523"/>
    <mergeCell ref="C524:D524"/>
    <mergeCell ref="C525:D525"/>
    <mergeCell ref="C516:D516"/>
    <mergeCell ref="C517:D517"/>
    <mergeCell ref="C518:D518"/>
    <mergeCell ref="C519:D519"/>
    <mergeCell ref="C520:D520"/>
    <mergeCell ref="C511:D511"/>
    <mergeCell ref="C512:D512"/>
    <mergeCell ref="C513:D513"/>
    <mergeCell ref="C514:D514"/>
    <mergeCell ref="C515:D515"/>
    <mergeCell ref="C546:D546"/>
    <mergeCell ref="C547:D547"/>
    <mergeCell ref="C548:D548"/>
    <mergeCell ref="C549:D549"/>
    <mergeCell ref="C550:D550"/>
    <mergeCell ref="C541:D541"/>
    <mergeCell ref="C542:D542"/>
    <mergeCell ref="C543:D543"/>
    <mergeCell ref="C544:D544"/>
    <mergeCell ref="C545:D545"/>
    <mergeCell ref="C536:D536"/>
    <mergeCell ref="C537:D537"/>
    <mergeCell ref="C538:D538"/>
    <mergeCell ref="C539:D539"/>
    <mergeCell ref="C540:D540"/>
    <mergeCell ref="C531:D531"/>
    <mergeCell ref="C532:D532"/>
    <mergeCell ref="C533:D533"/>
    <mergeCell ref="C534:D534"/>
    <mergeCell ref="C535:D535"/>
    <mergeCell ref="C566:D566"/>
    <mergeCell ref="C567:D567"/>
    <mergeCell ref="C568:D568"/>
    <mergeCell ref="C569:D569"/>
    <mergeCell ref="C570:D570"/>
    <mergeCell ref="C561:D561"/>
    <mergeCell ref="C562:D562"/>
    <mergeCell ref="C563:D563"/>
    <mergeCell ref="C564:D564"/>
    <mergeCell ref="C565:D565"/>
    <mergeCell ref="C556:D556"/>
    <mergeCell ref="C557:D557"/>
    <mergeCell ref="C558:D558"/>
    <mergeCell ref="C559:D559"/>
    <mergeCell ref="C560:D560"/>
    <mergeCell ref="C551:D551"/>
    <mergeCell ref="C552:D552"/>
    <mergeCell ref="C553:D553"/>
    <mergeCell ref="C554:D554"/>
    <mergeCell ref="C555:D555"/>
    <mergeCell ref="C586:D586"/>
    <mergeCell ref="C587:D587"/>
    <mergeCell ref="C588:D588"/>
    <mergeCell ref="C589:D589"/>
    <mergeCell ref="C590:D590"/>
    <mergeCell ref="C581:D581"/>
    <mergeCell ref="C582:D582"/>
    <mergeCell ref="C583:D583"/>
    <mergeCell ref="C584:D584"/>
    <mergeCell ref="C585:D585"/>
    <mergeCell ref="C576:D576"/>
    <mergeCell ref="C577:D577"/>
    <mergeCell ref="C578:D578"/>
    <mergeCell ref="C579:D579"/>
    <mergeCell ref="C580:D580"/>
    <mergeCell ref="C571:D571"/>
    <mergeCell ref="C572:D572"/>
    <mergeCell ref="C573:D573"/>
    <mergeCell ref="C574:D574"/>
    <mergeCell ref="C575:D57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46:D646"/>
    <mergeCell ref="C647:D647"/>
    <mergeCell ref="C648:D648"/>
    <mergeCell ref="C649:D649"/>
    <mergeCell ref="C650:D650"/>
    <mergeCell ref="C641:D641"/>
    <mergeCell ref="C642:D642"/>
    <mergeCell ref="C643:D643"/>
    <mergeCell ref="C644:D644"/>
    <mergeCell ref="C645:D645"/>
    <mergeCell ref="C636:D636"/>
    <mergeCell ref="C637:D637"/>
    <mergeCell ref="C638:D638"/>
    <mergeCell ref="C639:D639"/>
    <mergeCell ref="C640:D640"/>
    <mergeCell ref="C631:D631"/>
    <mergeCell ref="C632:D632"/>
    <mergeCell ref="C633:D633"/>
    <mergeCell ref="C634:D634"/>
    <mergeCell ref="C635:D635"/>
    <mergeCell ref="C666:D666"/>
    <mergeCell ref="C667:D667"/>
    <mergeCell ref="C668:D668"/>
    <mergeCell ref="C669:D669"/>
    <mergeCell ref="C670:D670"/>
    <mergeCell ref="C661:D661"/>
    <mergeCell ref="C662:D662"/>
    <mergeCell ref="C663:D663"/>
    <mergeCell ref="C664:D664"/>
    <mergeCell ref="C665:D665"/>
    <mergeCell ref="C656:D656"/>
    <mergeCell ref="C657:D657"/>
    <mergeCell ref="C658:D658"/>
    <mergeCell ref="C659:D659"/>
    <mergeCell ref="C660:D660"/>
    <mergeCell ref="C651:D651"/>
    <mergeCell ref="C652:D652"/>
    <mergeCell ref="C653:D653"/>
    <mergeCell ref="C654:D654"/>
    <mergeCell ref="C655:D655"/>
    <mergeCell ref="C686:D686"/>
    <mergeCell ref="C687:D687"/>
    <mergeCell ref="C688:D688"/>
    <mergeCell ref="C689:D689"/>
    <mergeCell ref="C690:D690"/>
    <mergeCell ref="C681:D681"/>
    <mergeCell ref="C682:D682"/>
    <mergeCell ref="C683:D683"/>
    <mergeCell ref="C684:D684"/>
    <mergeCell ref="C685:D685"/>
    <mergeCell ref="C676:D676"/>
    <mergeCell ref="C677:D677"/>
    <mergeCell ref="C678:D678"/>
    <mergeCell ref="C679:D679"/>
    <mergeCell ref="C680:D680"/>
    <mergeCell ref="C671:D671"/>
    <mergeCell ref="C672:D672"/>
    <mergeCell ref="C673:D673"/>
    <mergeCell ref="C674:D674"/>
    <mergeCell ref="C675:D67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46:D746"/>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66:D766"/>
    <mergeCell ref="C767:D767"/>
    <mergeCell ref="C768:D768"/>
    <mergeCell ref="C769:D769"/>
    <mergeCell ref="C770:D770"/>
    <mergeCell ref="C761:D761"/>
    <mergeCell ref="C762:D762"/>
    <mergeCell ref="C763:D763"/>
    <mergeCell ref="C764:D764"/>
    <mergeCell ref="C765:D765"/>
    <mergeCell ref="C756:D756"/>
    <mergeCell ref="C757:D757"/>
    <mergeCell ref="C758:D758"/>
    <mergeCell ref="C759:D759"/>
    <mergeCell ref="C760:D760"/>
    <mergeCell ref="C751:D751"/>
    <mergeCell ref="C752:D752"/>
    <mergeCell ref="C753:D753"/>
    <mergeCell ref="C754:D754"/>
    <mergeCell ref="C755:D755"/>
    <mergeCell ref="C786:D786"/>
    <mergeCell ref="C787:D787"/>
    <mergeCell ref="C788:D788"/>
    <mergeCell ref="C789:D789"/>
    <mergeCell ref="C790:D790"/>
    <mergeCell ref="C781:D781"/>
    <mergeCell ref="C782:D782"/>
    <mergeCell ref="C783:D783"/>
    <mergeCell ref="C784:D784"/>
    <mergeCell ref="C785:D785"/>
    <mergeCell ref="C776:D776"/>
    <mergeCell ref="C777:D777"/>
    <mergeCell ref="C778:D778"/>
    <mergeCell ref="C779:D779"/>
    <mergeCell ref="C780:D780"/>
    <mergeCell ref="C771:D771"/>
    <mergeCell ref="C772:D772"/>
    <mergeCell ref="C773:D773"/>
    <mergeCell ref="C774:D774"/>
    <mergeCell ref="C775:D775"/>
    <mergeCell ref="C806:D806"/>
    <mergeCell ref="C807:D807"/>
    <mergeCell ref="C808:D808"/>
    <mergeCell ref="C809:D809"/>
    <mergeCell ref="C810:D810"/>
    <mergeCell ref="C801:D801"/>
    <mergeCell ref="C802:D802"/>
    <mergeCell ref="C803:D803"/>
    <mergeCell ref="C804:D804"/>
    <mergeCell ref="C805:D805"/>
    <mergeCell ref="C796:D796"/>
    <mergeCell ref="C797:D797"/>
    <mergeCell ref="C798:D798"/>
    <mergeCell ref="C799:D799"/>
    <mergeCell ref="C800:D800"/>
    <mergeCell ref="C791:D791"/>
    <mergeCell ref="C792:D792"/>
    <mergeCell ref="C793:D793"/>
    <mergeCell ref="C794:D794"/>
    <mergeCell ref="C795:D795"/>
    <mergeCell ref="C826:D826"/>
    <mergeCell ref="C827:D827"/>
    <mergeCell ref="C828:D828"/>
    <mergeCell ref="C829:D829"/>
    <mergeCell ref="C830:D830"/>
    <mergeCell ref="C821:D821"/>
    <mergeCell ref="C822:D822"/>
    <mergeCell ref="C823:D823"/>
    <mergeCell ref="C824:D824"/>
    <mergeCell ref="C825:D825"/>
    <mergeCell ref="C816:D816"/>
    <mergeCell ref="C817:D817"/>
    <mergeCell ref="C818:D818"/>
    <mergeCell ref="C819:D819"/>
    <mergeCell ref="C820:D820"/>
    <mergeCell ref="C811:D811"/>
    <mergeCell ref="C812:D812"/>
    <mergeCell ref="C813:D813"/>
    <mergeCell ref="C814:D814"/>
    <mergeCell ref="C815:D815"/>
    <mergeCell ref="C846:D846"/>
    <mergeCell ref="C847:D847"/>
    <mergeCell ref="C848:D848"/>
    <mergeCell ref="C849:D849"/>
    <mergeCell ref="C850:D850"/>
    <mergeCell ref="C841:D841"/>
    <mergeCell ref="C842:D842"/>
    <mergeCell ref="C843:D843"/>
    <mergeCell ref="C844:D844"/>
    <mergeCell ref="C845:D845"/>
    <mergeCell ref="C836:D836"/>
    <mergeCell ref="C837:D837"/>
    <mergeCell ref="C838:D838"/>
    <mergeCell ref="C839:D839"/>
    <mergeCell ref="C840:D840"/>
    <mergeCell ref="C831:D831"/>
    <mergeCell ref="C832:D832"/>
    <mergeCell ref="C833:D833"/>
    <mergeCell ref="C834:D834"/>
    <mergeCell ref="C835:D835"/>
    <mergeCell ref="C866:D866"/>
    <mergeCell ref="C867:D867"/>
    <mergeCell ref="C868:D868"/>
    <mergeCell ref="C869:D869"/>
    <mergeCell ref="C870:D870"/>
    <mergeCell ref="C861:D861"/>
    <mergeCell ref="C862:D862"/>
    <mergeCell ref="C863:D863"/>
    <mergeCell ref="C864:D864"/>
    <mergeCell ref="C865:D865"/>
    <mergeCell ref="C856:D856"/>
    <mergeCell ref="C857:D857"/>
    <mergeCell ref="C858:D858"/>
    <mergeCell ref="C859:D859"/>
    <mergeCell ref="C860:D860"/>
    <mergeCell ref="C851:D851"/>
    <mergeCell ref="C852:D852"/>
    <mergeCell ref="C853:D853"/>
    <mergeCell ref="C854:D854"/>
    <mergeCell ref="C855:D855"/>
    <mergeCell ref="C886:D886"/>
    <mergeCell ref="C887:D887"/>
    <mergeCell ref="C888:D888"/>
    <mergeCell ref="C889:D889"/>
    <mergeCell ref="C890:D890"/>
    <mergeCell ref="C881:D881"/>
    <mergeCell ref="C882:D882"/>
    <mergeCell ref="C883:D883"/>
    <mergeCell ref="C884:D884"/>
    <mergeCell ref="C885:D885"/>
    <mergeCell ref="C876:D876"/>
    <mergeCell ref="C877:D877"/>
    <mergeCell ref="C878:D878"/>
    <mergeCell ref="C879:D879"/>
    <mergeCell ref="C880:D880"/>
    <mergeCell ref="C871:D871"/>
    <mergeCell ref="C872:D872"/>
    <mergeCell ref="C873:D873"/>
    <mergeCell ref="C874:D874"/>
    <mergeCell ref="C875:D875"/>
    <mergeCell ref="C906:D906"/>
    <mergeCell ref="C907:D907"/>
    <mergeCell ref="C908:D908"/>
    <mergeCell ref="C909:D909"/>
    <mergeCell ref="C910:D910"/>
    <mergeCell ref="C901:D901"/>
    <mergeCell ref="C902:D902"/>
    <mergeCell ref="C903:D903"/>
    <mergeCell ref="C904:D904"/>
    <mergeCell ref="C905:D905"/>
    <mergeCell ref="C896:D896"/>
    <mergeCell ref="C897:D897"/>
    <mergeCell ref="C898:D898"/>
    <mergeCell ref="C899:D899"/>
    <mergeCell ref="C900:D900"/>
    <mergeCell ref="C891:D891"/>
    <mergeCell ref="C892:D892"/>
    <mergeCell ref="C893:D893"/>
    <mergeCell ref="C894:D894"/>
    <mergeCell ref="C895:D895"/>
    <mergeCell ref="C926:D926"/>
    <mergeCell ref="C927:D927"/>
    <mergeCell ref="C928:D928"/>
    <mergeCell ref="C929:D929"/>
    <mergeCell ref="C930:D930"/>
    <mergeCell ref="C921:D921"/>
    <mergeCell ref="C922:D922"/>
    <mergeCell ref="C923:D923"/>
    <mergeCell ref="C924:D924"/>
    <mergeCell ref="C925:D925"/>
    <mergeCell ref="C916:D916"/>
    <mergeCell ref="C917:D917"/>
    <mergeCell ref="C918:D918"/>
    <mergeCell ref="C919:D919"/>
    <mergeCell ref="C920:D920"/>
    <mergeCell ref="C911:D911"/>
    <mergeCell ref="C912:D912"/>
    <mergeCell ref="C913:D913"/>
    <mergeCell ref="C914:D914"/>
    <mergeCell ref="C915:D915"/>
    <mergeCell ref="C946:D946"/>
    <mergeCell ref="C947:D947"/>
    <mergeCell ref="C948:D948"/>
    <mergeCell ref="C949:D949"/>
    <mergeCell ref="C950:D950"/>
    <mergeCell ref="C941:D941"/>
    <mergeCell ref="C942:D942"/>
    <mergeCell ref="C943:D943"/>
    <mergeCell ref="C944:D944"/>
    <mergeCell ref="C945:D945"/>
    <mergeCell ref="C936:D936"/>
    <mergeCell ref="C937:D937"/>
    <mergeCell ref="C938:D938"/>
    <mergeCell ref="C939:D939"/>
    <mergeCell ref="C940:D940"/>
    <mergeCell ref="C931:D931"/>
    <mergeCell ref="C932:D932"/>
    <mergeCell ref="C933:D933"/>
    <mergeCell ref="C934:D934"/>
    <mergeCell ref="C935:D935"/>
    <mergeCell ref="C966:D966"/>
    <mergeCell ref="C967:D967"/>
    <mergeCell ref="C968:D968"/>
    <mergeCell ref="C969:D969"/>
    <mergeCell ref="C970:D970"/>
    <mergeCell ref="C961:D961"/>
    <mergeCell ref="C962:D962"/>
    <mergeCell ref="C963:D963"/>
    <mergeCell ref="C964:D964"/>
    <mergeCell ref="C965:D965"/>
    <mergeCell ref="C956:D956"/>
    <mergeCell ref="C957:D957"/>
    <mergeCell ref="C958:D958"/>
    <mergeCell ref="C959:D959"/>
    <mergeCell ref="C960:D960"/>
    <mergeCell ref="C951:D951"/>
    <mergeCell ref="C952:D952"/>
    <mergeCell ref="C953:D953"/>
    <mergeCell ref="C954:D954"/>
    <mergeCell ref="C955:D955"/>
    <mergeCell ref="C986:D986"/>
    <mergeCell ref="C987:D987"/>
    <mergeCell ref="C988:D988"/>
    <mergeCell ref="C989:D989"/>
    <mergeCell ref="C990:D990"/>
    <mergeCell ref="C981:D981"/>
    <mergeCell ref="C982:D982"/>
    <mergeCell ref="C983:D983"/>
    <mergeCell ref="C984:D984"/>
    <mergeCell ref="C985:D985"/>
    <mergeCell ref="C976:D976"/>
    <mergeCell ref="C977:D977"/>
    <mergeCell ref="C978:D978"/>
    <mergeCell ref="C979:D979"/>
    <mergeCell ref="C980:D980"/>
    <mergeCell ref="C971:D971"/>
    <mergeCell ref="C972:D972"/>
    <mergeCell ref="C973:D973"/>
    <mergeCell ref="C974:D974"/>
    <mergeCell ref="C975:D975"/>
    <mergeCell ref="C1008:D1008"/>
    <mergeCell ref="C1006:D1006"/>
    <mergeCell ref="C1007:D1007"/>
    <mergeCell ref="C1001:D1001"/>
    <mergeCell ref="C1002:D1002"/>
    <mergeCell ref="C1003:D1003"/>
    <mergeCell ref="C1004:D1004"/>
    <mergeCell ref="C1005:D1005"/>
    <mergeCell ref="C996:D996"/>
    <mergeCell ref="C997:D997"/>
    <mergeCell ref="C998:D998"/>
    <mergeCell ref="C999:D999"/>
    <mergeCell ref="C1000:D1000"/>
    <mergeCell ref="C991:D991"/>
    <mergeCell ref="C992:D992"/>
    <mergeCell ref="C993:D993"/>
    <mergeCell ref="C994:D994"/>
    <mergeCell ref="C995:D995"/>
  </mergeCells>
  <dataValidations count="2">
    <dataValidation type="decimal" operator="greaterThanOrEqual" allowBlank="1" showInputMessage="1" showErrorMessage="1" sqref="J9:J1008" xr:uid="{00000000-0002-0000-0900-000000000000}">
      <formula1>0</formula1>
    </dataValidation>
    <dataValidation type="whole" operator="greaterThanOrEqual" allowBlank="1" showInputMessage="1" showErrorMessage="1" sqref="I9:I1008" xr:uid="{00000000-0002-0000-0900-000001000000}">
      <formula1>0</formula1>
    </dataValidation>
  </dataValidations>
  <hyperlinks>
    <hyperlink ref="D4" location="Overview!A1" display="&lt;&lt; Back to overview page" xr:uid="{00000000-0004-0000-0900-000000000000}"/>
  </hyperlinks>
  <pageMargins left="0.25" right="0.25" top="0.75" bottom="0.75" header="0.3" footer="0.3"/>
  <pageSetup scale="65" fitToHeight="0" orientation="landscape"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2000000}">
          <x14:formula1>
            <xm:f>'Lists - Hidden'!$I$17:$I$19</xm:f>
          </x14:formula1>
          <xm:sqref>G9:G1008</xm:sqref>
        </x14:dataValidation>
        <x14:dataValidation type="list" allowBlank="1" showInputMessage="1" showErrorMessage="1" xr:uid="{00000000-0002-0000-0900-000003000000}">
          <x14:formula1>
            <xm:f>'Lists - Hidden'!$J$17:$J$21</xm:f>
          </x14:formula1>
          <xm:sqref>H9:H1008</xm:sqref>
        </x14:dataValidation>
        <x14:dataValidation type="list" allowBlank="1" showInputMessage="1" showErrorMessage="1" xr:uid="{00000000-0002-0000-0900-000004000000}">
          <x14:formula1>
            <xm:f>'Lists - Hidden'!$H$17:$H$18</xm:f>
          </x14:formula1>
          <xm:sqref>E9:E1008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79998168889431442"/>
    <pageSetUpPr fitToPage="1"/>
  </sheetPr>
  <dimension ref="A1:K1009"/>
  <sheetViews>
    <sheetView showGridLines="0" showRowColHeaders="0" workbookViewId="0">
      <pane ySplit="8" topLeftCell="A9" activePane="bottomLeft" state="frozen"/>
      <selection activeCell="K6" sqref="K6"/>
      <selection pane="bottomLeft" activeCell="A9" sqref="A9"/>
    </sheetView>
  </sheetViews>
  <sheetFormatPr defaultColWidth="0" defaultRowHeight="13.2" zeroHeight="1" x14ac:dyDescent="0.25"/>
  <cols>
    <col min="1" max="1" width="5.33203125" style="2" customWidth="1"/>
    <col min="2" max="2" width="5" style="2" customWidth="1"/>
    <col min="3" max="3" width="14.6640625" style="2" customWidth="1"/>
    <col min="4" max="4" width="29.109375" style="2" customWidth="1"/>
    <col min="5" max="6" width="41.33203125" style="2" customWidth="1"/>
    <col min="7" max="7" width="63.6640625" style="2" customWidth="1"/>
    <col min="8" max="8" width="26.33203125" style="2" customWidth="1"/>
    <col min="9" max="9" width="8.6640625" style="2" customWidth="1"/>
    <col min="10" max="11" width="0" style="2" hidden="1" customWidth="1"/>
    <col min="12" max="16384" width="8.6640625" style="2" hidden="1"/>
  </cols>
  <sheetData>
    <row r="1" spans="2:8" s="5" customFormat="1" x14ac:dyDescent="0.25">
      <c r="D1" s="133" t="str">
        <f>'Cover Page'!$D$11</f>
        <v>ICV Plan Submission Template</v>
      </c>
      <c r="E1" s="39"/>
    </row>
    <row r="2" spans="2:8" s="5" customFormat="1" ht="17.399999999999999" x14ac:dyDescent="0.25">
      <c r="D2" s="132" t="str">
        <f>'Formula Components &gt;&gt;'!$A$2&amp;D3</f>
        <v>Formula Components &gt;&gt; C. Supplier Development</v>
      </c>
      <c r="E2" s="40"/>
      <c r="F2" s="120" t="s">
        <v>201</v>
      </c>
      <c r="G2" s="121">
        <f>SUM(H:H)</f>
        <v>0</v>
      </c>
    </row>
    <row r="3" spans="2:8" s="5" customFormat="1" x14ac:dyDescent="0.25">
      <c r="D3" s="134" t="s">
        <v>4</v>
      </c>
    </row>
    <row r="4" spans="2:8" s="5" customFormat="1" x14ac:dyDescent="0.25">
      <c r="D4" s="51" t="str">
        <f>"&lt;&lt; Back to "&amp;Overview!D3&amp;" page"</f>
        <v>&lt;&lt; Back to Overview page</v>
      </c>
      <c r="E4" s="41"/>
    </row>
    <row r="5" spans="2:8" s="6" customFormat="1" ht="13.8" thickBot="1" x14ac:dyDescent="0.3"/>
    <row r="6" spans="2:8" ht="13.8" thickTop="1" x14ac:dyDescent="0.25"/>
    <row r="7" spans="2:8" x14ac:dyDescent="0.25">
      <c r="B7" s="341" t="s">
        <v>158</v>
      </c>
      <c r="C7" s="341"/>
      <c r="D7" s="341"/>
      <c r="E7" s="341"/>
      <c r="F7" s="341"/>
      <c r="G7" s="341"/>
      <c r="H7" s="341"/>
    </row>
    <row r="8" spans="2:8" s="44" customFormat="1" x14ac:dyDescent="0.25">
      <c r="B8" s="45" t="s">
        <v>2</v>
      </c>
      <c r="C8" s="338" t="s">
        <v>58</v>
      </c>
      <c r="D8" s="338"/>
      <c r="E8" s="98" t="s">
        <v>111</v>
      </c>
      <c r="F8" s="66" t="s">
        <v>90</v>
      </c>
      <c r="G8" s="66" t="s">
        <v>130</v>
      </c>
      <c r="H8" s="66" t="s">
        <v>133</v>
      </c>
    </row>
    <row r="9" spans="2:8" x14ac:dyDescent="0.25">
      <c r="B9" s="23">
        <f>ROW()-ROW($B$8)</f>
        <v>1</v>
      </c>
      <c r="C9" s="256"/>
      <c r="D9" s="343"/>
      <c r="E9" s="141"/>
      <c r="F9" s="141"/>
      <c r="G9" s="82"/>
      <c r="H9" s="19"/>
    </row>
    <row r="10" spans="2:8" x14ac:dyDescent="0.25">
      <c r="B10" s="23">
        <f t="shared" ref="B10:B73" si="0">ROW()-ROW($B$8)</f>
        <v>2</v>
      </c>
      <c r="C10" s="256"/>
      <c r="D10" s="232"/>
      <c r="E10" s="141"/>
      <c r="F10" s="208"/>
      <c r="G10" s="82"/>
      <c r="H10" s="19"/>
    </row>
    <row r="11" spans="2:8" x14ac:dyDescent="0.25">
      <c r="B11" s="23">
        <f t="shared" si="0"/>
        <v>3</v>
      </c>
      <c r="C11" s="256"/>
      <c r="D11" s="232"/>
      <c r="E11" s="141"/>
      <c r="F11" s="208"/>
      <c r="G11" s="82"/>
      <c r="H11" s="19"/>
    </row>
    <row r="12" spans="2:8" x14ac:dyDescent="0.25">
      <c r="B12" s="23">
        <f t="shared" si="0"/>
        <v>4</v>
      </c>
      <c r="C12" s="256"/>
      <c r="D12" s="232"/>
      <c r="E12" s="141"/>
      <c r="F12" s="208"/>
      <c r="G12" s="82"/>
      <c r="H12" s="19"/>
    </row>
    <row r="13" spans="2:8" x14ac:dyDescent="0.25">
      <c r="B13" s="23">
        <f t="shared" si="0"/>
        <v>5</v>
      </c>
      <c r="C13" s="256"/>
      <c r="D13" s="232"/>
      <c r="E13" s="141"/>
      <c r="F13" s="208"/>
      <c r="G13" s="82"/>
      <c r="H13" s="19"/>
    </row>
    <row r="14" spans="2:8" x14ac:dyDescent="0.25">
      <c r="B14" s="23">
        <f t="shared" si="0"/>
        <v>6</v>
      </c>
      <c r="C14" s="231"/>
      <c r="D14" s="232"/>
      <c r="E14" s="141"/>
      <c r="F14" s="141"/>
      <c r="G14" s="82"/>
      <c r="H14" s="19"/>
    </row>
    <row r="15" spans="2:8" x14ac:dyDescent="0.25">
      <c r="B15" s="23">
        <f t="shared" si="0"/>
        <v>7</v>
      </c>
      <c r="C15" s="231"/>
      <c r="D15" s="232"/>
      <c r="E15" s="141"/>
      <c r="F15" s="141"/>
      <c r="G15" s="82"/>
      <c r="H15" s="19"/>
    </row>
    <row r="16" spans="2:8" x14ac:dyDescent="0.25">
      <c r="B16" s="23">
        <f t="shared" si="0"/>
        <v>8</v>
      </c>
      <c r="C16" s="231"/>
      <c r="D16" s="232"/>
      <c r="E16" s="141"/>
      <c r="F16" s="141"/>
      <c r="G16" s="82"/>
      <c r="H16" s="19"/>
    </row>
    <row r="17" spans="2:8" x14ac:dyDescent="0.25">
      <c r="B17" s="23">
        <f t="shared" si="0"/>
        <v>9</v>
      </c>
      <c r="C17" s="231"/>
      <c r="D17" s="232"/>
      <c r="E17" s="141"/>
      <c r="F17" s="141"/>
      <c r="G17" s="82"/>
      <c r="H17" s="19"/>
    </row>
    <row r="18" spans="2:8" x14ac:dyDescent="0.25">
      <c r="B18" s="23">
        <f t="shared" si="0"/>
        <v>10</v>
      </c>
      <c r="C18" s="231"/>
      <c r="D18" s="232"/>
      <c r="E18" s="141"/>
      <c r="F18" s="141"/>
      <c r="G18" s="82"/>
      <c r="H18" s="19"/>
    </row>
    <row r="19" spans="2:8" x14ac:dyDescent="0.25">
      <c r="B19" s="23">
        <f t="shared" si="0"/>
        <v>11</v>
      </c>
      <c r="C19" s="231"/>
      <c r="D19" s="232"/>
      <c r="E19" s="141"/>
      <c r="F19" s="141"/>
      <c r="G19" s="82"/>
      <c r="H19" s="19"/>
    </row>
    <row r="20" spans="2:8" x14ac:dyDescent="0.25">
      <c r="B20" s="23">
        <f t="shared" si="0"/>
        <v>12</v>
      </c>
      <c r="C20" s="231"/>
      <c r="D20" s="232"/>
      <c r="E20" s="141"/>
      <c r="F20" s="141"/>
      <c r="G20" s="82"/>
      <c r="H20" s="19"/>
    </row>
    <row r="21" spans="2:8" x14ac:dyDescent="0.25">
      <c r="B21" s="23">
        <f t="shared" si="0"/>
        <v>13</v>
      </c>
      <c r="C21" s="231"/>
      <c r="D21" s="232"/>
      <c r="E21" s="141"/>
      <c r="F21" s="141"/>
      <c r="G21" s="82"/>
      <c r="H21" s="19"/>
    </row>
    <row r="22" spans="2:8" x14ac:dyDescent="0.25">
      <c r="B22" s="23">
        <f t="shared" si="0"/>
        <v>14</v>
      </c>
      <c r="C22" s="231"/>
      <c r="D22" s="232"/>
      <c r="E22" s="141"/>
      <c r="F22" s="141"/>
      <c r="G22" s="82"/>
      <c r="H22" s="19"/>
    </row>
    <row r="23" spans="2:8" x14ac:dyDescent="0.25">
      <c r="B23" s="23">
        <f t="shared" si="0"/>
        <v>15</v>
      </c>
      <c r="C23" s="231"/>
      <c r="D23" s="232"/>
      <c r="E23" s="141"/>
      <c r="F23" s="141"/>
      <c r="G23" s="82"/>
      <c r="H23" s="19"/>
    </row>
    <row r="24" spans="2:8" x14ac:dyDescent="0.25">
      <c r="B24" s="23">
        <f t="shared" si="0"/>
        <v>16</v>
      </c>
      <c r="C24" s="231"/>
      <c r="D24" s="232"/>
      <c r="E24" s="141"/>
      <c r="F24" s="141"/>
      <c r="G24" s="82"/>
      <c r="H24" s="19"/>
    </row>
    <row r="25" spans="2:8" x14ac:dyDescent="0.25">
      <c r="B25" s="23">
        <f t="shared" si="0"/>
        <v>17</v>
      </c>
      <c r="C25" s="231"/>
      <c r="D25" s="232"/>
      <c r="E25" s="141"/>
      <c r="F25" s="141"/>
      <c r="G25" s="82"/>
      <c r="H25" s="19"/>
    </row>
    <row r="26" spans="2:8" x14ac:dyDescent="0.25">
      <c r="B26" s="23">
        <f t="shared" si="0"/>
        <v>18</v>
      </c>
      <c r="C26" s="231"/>
      <c r="D26" s="232"/>
      <c r="E26" s="141"/>
      <c r="F26" s="141"/>
      <c r="G26" s="82"/>
      <c r="H26" s="19"/>
    </row>
    <row r="27" spans="2:8" x14ac:dyDescent="0.25">
      <c r="B27" s="23">
        <f t="shared" si="0"/>
        <v>19</v>
      </c>
      <c r="C27" s="231"/>
      <c r="D27" s="232"/>
      <c r="E27" s="141"/>
      <c r="F27" s="141"/>
      <c r="G27" s="82"/>
      <c r="H27" s="19"/>
    </row>
    <row r="28" spans="2:8" x14ac:dyDescent="0.25">
      <c r="B28" s="23">
        <f t="shared" si="0"/>
        <v>20</v>
      </c>
      <c r="C28" s="231"/>
      <c r="D28" s="232"/>
      <c r="E28" s="141"/>
      <c r="F28" s="141"/>
      <c r="G28" s="82"/>
      <c r="H28" s="19"/>
    </row>
    <row r="29" spans="2:8" x14ac:dyDescent="0.25">
      <c r="B29" s="23">
        <f t="shared" si="0"/>
        <v>21</v>
      </c>
      <c r="C29" s="231"/>
      <c r="D29" s="232"/>
      <c r="E29" s="141"/>
      <c r="F29" s="141"/>
      <c r="G29" s="82"/>
      <c r="H29" s="19"/>
    </row>
    <row r="30" spans="2:8" x14ac:dyDescent="0.25">
      <c r="B30" s="23">
        <f t="shared" si="0"/>
        <v>22</v>
      </c>
      <c r="C30" s="231"/>
      <c r="D30" s="232"/>
      <c r="E30" s="141"/>
      <c r="F30" s="141"/>
      <c r="G30" s="82"/>
      <c r="H30" s="19"/>
    </row>
    <row r="31" spans="2:8" x14ac:dyDescent="0.25">
      <c r="B31" s="23">
        <f t="shared" si="0"/>
        <v>23</v>
      </c>
      <c r="C31" s="231"/>
      <c r="D31" s="232"/>
      <c r="E31" s="141"/>
      <c r="F31" s="141"/>
      <c r="G31" s="82"/>
      <c r="H31" s="19"/>
    </row>
    <row r="32" spans="2:8" x14ac:dyDescent="0.25">
      <c r="B32" s="23">
        <f t="shared" si="0"/>
        <v>24</v>
      </c>
      <c r="C32" s="231"/>
      <c r="D32" s="232"/>
      <c r="E32" s="141"/>
      <c r="F32" s="141"/>
      <c r="G32" s="82"/>
      <c r="H32" s="19"/>
    </row>
    <row r="33" spans="2:8" x14ac:dyDescent="0.25">
      <c r="B33" s="23">
        <f t="shared" si="0"/>
        <v>25</v>
      </c>
      <c r="C33" s="231"/>
      <c r="D33" s="232"/>
      <c r="E33" s="141"/>
      <c r="F33" s="141"/>
      <c r="G33" s="82"/>
      <c r="H33" s="19"/>
    </row>
    <row r="34" spans="2:8" x14ac:dyDescent="0.25">
      <c r="B34" s="23">
        <f t="shared" si="0"/>
        <v>26</v>
      </c>
      <c r="C34" s="231"/>
      <c r="D34" s="232"/>
      <c r="E34" s="141"/>
      <c r="F34" s="141"/>
      <c r="G34" s="82"/>
      <c r="H34" s="19"/>
    </row>
    <row r="35" spans="2:8" x14ac:dyDescent="0.25">
      <c r="B35" s="23">
        <f t="shared" si="0"/>
        <v>27</v>
      </c>
      <c r="C35" s="231"/>
      <c r="D35" s="232"/>
      <c r="E35" s="141"/>
      <c r="F35" s="141"/>
      <c r="G35" s="82"/>
      <c r="H35" s="19"/>
    </row>
    <row r="36" spans="2:8" x14ac:dyDescent="0.25">
      <c r="B36" s="23">
        <f t="shared" si="0"/>
        <v>28</v>
      </c>
      <c r="C36" s="231"/>
      <c r="D36" s="232"/>
      <c r="E36" s="141"/>
      <c r="F36" s="141"/>
      <c r="G36" s="82"/>
      <c r="H36" s="19"/>
    </row>
    <row r="37" spans="2:8" x14ac:dyDescent="0.25">
      <c r="B37" s="23">
        <f t="shared" si="0"/>
        <v>29</v>
      </c>
      <c r="C37" s="231"/>
      <c r="D37" s="232"/>
      <c r="E37" s="141"/>
      <c r="F37" s="141"/>
      <c r="G37" s="82"/>
      <c r="H37" s="19"/>
    </row>
    <row r="38" spans="2:8" x14ac:dyDescent="0.25">
      <c r="B38" s="23">
        <f t="shared" si="0"/>
        <v>30</v>
      </c>
      <c r="C38" s="231"/>
      <c r="D38" s="232"/>
      <c r="E38" s="141"/>
      <c r="F38" s="141"/>
      <c r="G38" s="82"/>
      <c r="H38" s="19"/>
    </row>
    <row r="39" spans="2:8" x14ac:dyDescent="0.25">
      <c r="B39" s="23">
        <f t="shared" si="0"/>
        <v>31</v>
      </c>
      <c r="C39" s="231"/>
      <c r="D39" s="232"/>
      <c r="E39" s="141"/>
      <c r="F39" s="141"/>
      <c r="G39" s="82"/>
      <c r="H39" s="19"/>
    </row>
    <row r="40" spans="2:8" x14ac:dyDescent="0.25">
      <c r="B40" s="23">
        <f t="shared" si="0"/>
        <v>32</v>
      </c>
      <c r="C40" s="231"/>
      <c r="D40" s="232"/>
      <c r="E40" s="141"/>
      <c r="F40" s="141"/>
      <c r="G40" s="82"/>
      <c r="H40" s="19"/>
    </row>
    <row r="41" spans="2:8" x14ac:dyDescent="0.25">
      <c r="B41" s="23">
        <f t="shared" si="0"/>
        <v>33</v>
      </c>
      <c r="C41" s="231"/>
      <c r="D41" s="232"/>
      <c r="E41" s="141"/>
      <c r="F41" s="141"/>
      <c r="G41" s="82"/>
      <c r="H41" s="19"/>
    </row>
    <row r="42" spans="2:8" x14ac:dyDescent="0.25">
      <c r="B42" s="23">
        <f t="shared" si="0"/>
        <v>34</v>
      </c>
      <c r="C42" s="231"/>
      <c r="D42" s="232"/>
      <c r="E42" s="141"/>
      <c r="F42" s="141"/>
      <c r="G42" s="82"/>
      <c r="H42" s="19"/>
    </row>
    <row r="43" spans="2:8" x14ac:dyDescent="0.25">
      <c r="B43" s="23">
        <f t="shared" si="0"/>
        <v>35</v>
      </c>
      <c r="C43" s="231"/>
      <c r="D43" s="232"/>
      <c r="E43" s="141"/>
      <c r="F43" s="141"/>
      <c r="G43" s="82"/>
      <c r="H43" s="19"/>
    </row>
    <row r="44" spans="2:8" x14ac:dyDescent="0.25">
      <c r="B44" s="23">
        <f t="shared" si="0"/>
        <v>36</v>
      </c>
      <c r="C44" s="231"/>
      <c r="D44" s="232"/>
      <c r="E44" s="141"/>
      <c r="F44" s="141"/>
      <c r="G44" s="82"/>
      <c r="H44" s="19"/>
    </row>
    <row r="45" spans="2:8" x14ac:dyDescent="0.25">
      <c r="B45" s="23">
        <f t="shared" si="0"/>
        <v>37</v>
      </c>
      <c r="C45" s="231"/>
      <c r="D45" s="232"/>
      <c r="E45" s="141"/>
      <c r="F45" s="141"/>
      <c r="G45" s="82"/>
      <c r="H45" s="19"/>
    </row>
    <row r="46" spans="2:8" x14ac:dyDescent="0.25">
      <c r="B46" s="23">
        <f t="shared" si="0"/>
        <v>38</v>
      </c>
      <c r="C46" s="231"/>
      <c r="D46" s="232"/>
      <c r="E46" s="141"/>
      <c r="F46" s="141"/>
      <c r="G46" s="82"/>
      <c r="H46" s="19"/>
    </row>
    <row r="47" spans="2:8" x14ac:dyDescent="0.25">
      <c r="B47" s="23">
        <f t="shared" si="0"/>
        <v>39</v>
      </c>
      <c r="C47" s="231"/>
      <c r="D47" s="232"/>
      <c r="E47" s="141"/>
      <c r="F47" s="141"/>
      <c r="G47" s="82"/>
      <c r="H47" s="19"/>
    </row>
    <row r="48" spans="2:8" x14ac:dyDescent="0.25">
      <c r="B48" s="23">
        <f t="shared" si="0"/>
        <v>40</v>
      </c>
      <c r="C48" s="231"/>
      <c r="D48" s="232"/>
      <c r="E48" s="141"/>
      <c r="F48" s="141"/>
      <c r="G48" s="82"/>
      <c r="H48" s="19"/>
    </row>
    <row r="49" spans="2:8" x14ac:dyDescent="0.25">
      <c r="B49" s="23">
        <f t="shared" si="0"/>
        <v>41</v>
      </c>
      <c r="C49" s="231"/>
      <c r="D49" s="232"/>
      <c r="E49" s="141"/>
      <c r="F49" s="141"/>
      <c r="G49" s="82"/>
      <c r="H49" s="19"/>
    </row>
    <row r="50" spans="2:8" x14ac:dyDescent="0.25">
      <c r="B50" s="23">
        <f t="shared" si="0"/>
        <v>42</v>
      </c>
      <c r="C50" s="231"/>
      <c r="D50" s="232"/>
      <c r="E50" s="141"/>
      <c r="F50" s="141"/>
      <c r="G50" s="82"/>
      <c r="H50" s="19"/>
    </row>
    <row r="51" spans="2:8" x14ac:dyDescent="0.25">
      <c r="B51" s="23">
        <f t="shared" si="0"/>
        <v>43</v>
      </c>
      <c r="C51" s="231"/>
      <c r="D51" s="232"/>
      <c r="E51" s="141"/>
      <c r="F51" s="141"/>
      <c r="G51" s="82"/>
      <c r="H51" s="19"/>
    </row>
    <row r="52" spans="2:8" x14ac:dyDescent="0.25">
      <c r="B52" s="23">
        <f t="shared" si="0"/>
        <v>44</v>
      </c>
      <c r="C52" s="231"/>
      <c r="D52" s="232"/>
      <c r="E52" s="141"/>
      <c r="F52" s="141"/>
      <c r="G52" s="82"/>
      <c r="H52" s="19"/>
    </row>
    <row r="53" spans="2:8" x14ac:dyDescent="0.25">
      <c r="B53" s="23">
        <f t="shared" si="0"/>
        <v>45</v>
      </c>
      <c r="C53" s="231"/>
      <c r="D53" s="232"/>
      <c r="E53" s="141"/>
      <c r="F53" s="141"/>
      <c r="G53" s="82"/>
      <c r="H53" s="19"/>
    </row>
    <row r="54" spans="2:8" x14ac:dyDescent="0.25">
      <c r="B54" s="23">
        <f t="shared" si="0"/>
        <v>46</v>
      </c>
      <c r="C54" s="231"/>
      <c r="D54" s="232"/>
      <c r="E54" s="141"/>
      <c r="F54" s="141"/>
      <c r="G54" s="82"/>
      <c r="H54" s="19"/>
    </row>
    <row r="55" spans="2:8" x14ac:dyDescent="0.25">
      <c r="B55" s="23">
        <f t="shared" si="0"/>
        <v>47</v>
      </c>
      <c r="C55" s="231"/>
      <c r="D55" s="232"/>
      <c r="E55" s="141"/>
      <c r="F55" s="141"/>
      <c r="G55" s="82"/>
      <c r="H55" s="19"/>
    </row>
    <row r="56" spans="2:8" x14ac:dyDescent="0.25">
      <c r="B56" s="23">
        <f t="shared" si="0"/>
        <v>48</v>
      </c>
      <c r="C56" s="231"/>
      <c r="D56" s="232"/>
      <c r="E56" s="141"/>
      <c r="F56" s="141"/>
      <c r="G56" s="82"/>
      <c r="H56" s="19"/>
    </row>
    <row r="57" spans="2:8" x14ac:dyDescent="0.25">
      <c r="B57" s="23">
        <f t="shared" si="0"/>
        <v>49</v>
      </c>
      <c r="C57" s="231"/>
      <c r="D57" s="232"/>
      <c r="E57" s="141"/>
      <c r="F57" s="141"/>
      <c r="G57" s="82"/>
      <c r="H57" s="19"/>
    </row>
    <row r="58" spans="2:8" x14ac:dyDescent="0.25">
      <c r="B58" s="23">
        <f t="shared" si="0"/>
        <v>50</v>
      </c>
      <c r="C58" s="231"/>
      <c r="D58" s="232"/>
      <c r="E58" s="141"/>
      <c r="F58" s="141"/>
      <c r="G58" s="82"/>
      <c r="H58" s="19"/>
    </row>
    <row r="59" spans="2:8" x14ac:dyDescent="0.25">
      <c r="B59" s="23">
        <f t="shared" si="0"/>
        <v>51</v>
      </c>
      <c r="C59" s="231"/>
      <c r="D59" s="232"/>
      <c r="E59" s="141"/>
      <c r="F59" s="141"/>
      <c r="G59" s="82"/>
      <c r="H59" s="19"/>
    </row>
    <row r="60" spans="2:8" x14ac:dyDescent="0.25">
      <c r="B60" s="23">
        <f t="shared" si="0"/>
        <v>52</v>
      </c>
      <c r="C60" s="231"/>
      <c r="D60" s="232"/>
      <c r="E60" s="141"/>
      <c r="F60" s="141"/>
      <c r="G60" s="82"/>
      <c r="H60" s="19"/>
    </row>
    <row r="61" spans="2:8" x14ac:dyDescent="0.25">
      <c r="B61" s="23">
        <f t="shared" si="0"/>
        <v>53</v>
      </c>
      <c r="C61" s="231"/>
      <c r="D61" s="232"/>
      <c r="E61" s="141"/>
      <c r="F61" s="141"/>
      <c r="G61" s="82"/>
      <c r="H61" s="19"/>
    </row>
    <row r="62" spans="2:8" x14ac:dyDescent="0.25">
      <c r="B62" s="23">
        <f t="shared" si="0"/>
        <v>54</v>
      </c>
      <c r="C62" s="231"/>
      <c r="D62" s="232"/>
      <c r="E62" s="141"/>
      <c r="F62" s="141"/>
      <c r="G62" s="82"/>
      <c r="H62" s="19"/>
    </row>
    <row r="63" spans="2:8" x14ac:dyDescent="0.25">
      <c r="B63" s="23">
        <f t="shared" si="0"/>
        <v>55</v>
      </c>
      <c r="C63" s="231"/>
      <c r="D63" s="232"/>
      <c r="E63" s="141"/>
      <c r="F63" s="141"/>
      <c r="G63" s="82"/>
      <c r="H63" s="19"/>
    </row>
    <row r="64" spans="2:8" x14ac:dyDescent="0.25">
      <c r="B64" s="23">
        <f t="shared" si="0"/>
        <v>56</v>
      </c>
      <c r="C64" s="231"/>
      <c r="D64" s="232"/>
      <c r="E64" s="141"/>
      <c r="F64" s="141"/>
      <c r="G64" s="82"/>
      <c r="H64" s="19"/>
    </row>
    <row r="65" spans="2:8" x14ac:dyDescent="0.25">
      <c r="B65" s="23">
        <f t="shared" si="0"/>
        <v>57</v>
      </c>
      <c r="C65" s="231"/>
      <c r="D65" s="232"/>
      <c r="E65" s="141"/>
      <c r="F65" s="141"/>
      <c r="G65" s="82"/>
      <c r="H65" s="19"/>
    </row>
    <row r="66" spans="2:8" x14ac:dyDescent="0.25">
      <c r="B66" s="23">
        <f t="shared" si="0"/>
        <v>58</v>
      </c>
      <c r="C66" s="231"/>
      <c r="D66" s="232"/>
      <c r="E66" s="141"/>
      <c r="F66" s="141"/>
      <c r="G66" s="82"/>
      <c r="H66" s="19"/>
    </row>
    <row r="67" spans="2:8" x14ac:dyDescent="0.25">
      <c r="B67" s="23">
        <f t="shared" si="0"/>
        <v>59</v>
      </c>
      <c r="C67" s="231"/>
      <c r="D67" s="232"/>
      <c r="E67" s="141"/>
      <c r="F67" s="141"/>
      <c r="G67" s="82"/>
      <c r="H67" s="19"/>
    </row>
    <row r="68" spans="2:8" x14ac:dyDescent="0.25">
      <c r="B68" s="23">
        <f t="shared" si="0"/>
        <v>60</v>
      </c>
      <c r="C68" s="231"/>
      <c r="D68" s="232"/>
      <c r="E68" s="141"/>
      <c r="F68" s="141"/>
      <c r="G68" s="82"/>
      <c r="H68" s="19"/>
    </row>
    <row r="69" spans="2:8" x14ac:dyDescent="0.25">
      <c r="B69" s="23">
        <f t="shared" si="0"/>
        <v>61</v>
      </c>
      <c r="C69" s="231"/>
      <c r="D69" s="232"/>
      <c r="E69" s="141"/>
      <c r="F69" s="141"/>
      <c r="G69" s="82"/>
      <c r="H69" s="19"/>
    </row>
    <row r="70" spans="2:8" x14ac:dyDescent="0.25">
      <c r="B70" s="23">
        <f t="shared" si="0"/>
        <v>62</v>
      </c>
      <c r="C70" s="231"/>
      <c r="D70" s="232"/>
      <c r="E70" s="141"/>
      <c r="F70" s="141"/>
      <c r="G70" s="82"/>
      <c r="H70" s="19"/>
    </row>
    <row r="71" spans="2:8" x14ac:dyDescent="0.25">
      <c r="B71" s="23">
        <f t="shared" si="0"/>
        <v>63</v>
      </c>
      <c r="C71" s="231"/>
      <c r="D71" s="232"/>
      <c r="E71" s="141"/>
      <c r="F71" s="141"/>
      <c r="G71" s="82"/>
      <c r="H71" s="19"/>
    </row>
    <row r="72" spans="2:8" x14ac:dyDescent="0.25">
      <c r="B72" s="23">
        <f t="shared" si="0"/>
        <v>64</v>
      </c>
      <c r="C72" s="231"/>
      <c r="D72" s="232"/>
      <c r="E72" s="141"/>
      <c r="F72" s="141"/>
      <c r="G72" s="82"/>
      <c r="H72" s="19"/>
    </row>
    <row r="73" spans="2:8" x14ac:dyDescent="0.25">
      <c r="B73" s="23">
        <f t="shared" si="0"/>
        <v>65</v>
      </c>
      <c r="C73" s="231"/>
      <c r="D73" s="232"/>
      <c r="E73" s="141"/>
      <c r="F73" s="141"/>
      <c r="G73" s="82"/>
      <c r="H73" s="19"/>
    </row>
    <row r="74" spans="2:8" x14ac:dyDescent="0.25">
      <c r="B74" s="23">
        <f t="shared" ref="B74:B137" si="1">ROW()-ROW($B$8)</f>
        <v>66</v>
      </c>
      <c r="C74" s="231"/>
      <c r="D74" s="232"/>
      <c r="E74" s="141"/>
      <c r="F74" s="141"/>
      <c r="G74" s="82"/>
      <c r="H74" s="19"/>
    </row>
    <row r="75" spans="2:8" x14ac:dyDescent="0.25">
      <c r="B75" s="23">
        <f t="shared" si="1"/>
        <v>67</v>
      </c>
      <c r="C75" s="231"/>
      <c r="D75" s="232"/>
      <c r="E75" s="141"/>
      <c r="F75" s="141"/>
      <c r="G75" s="82"/>
      <c r="H75" s="19"/>
    </row>
    <row r="76" spans="2:8" x14ac:dyDescent="0.25">
      <c r="B76" s="23">
        <f t="shared" si="1"/>
        <v>68</v>
      </c>
      <c r="C76" s="231"/>
      <c r="D76" s="232"/>
      <c r="E76" s="141"/>
      <c r="F76" s="141"/>
      <c r="G76" s="82"/>
      <c r="H76" s="19"/>
    </row>
    <row r="77" spans="2:8" x14ac:dyDescent="0.25">
      <c r="B77" s="23">
        <f t="shared" si="1"/>
        <v>69</v>
      </c>
      <c r="C77" s="231"/>
      <c r="D77" s="232"/>
      <c r="E77" s="141"/>
      <c r="F77" s="141"/>
      <c r="G77" s="82"/>
      <c r="H77" s="19"/>
    </row>
    <row r="78" spans="2:8" x14ac:dyDescent="0.25">
      <c r="B78" s="23">
        <f t="shared" si="1"/>
        <v>70</v>
      </c>
      <c r="C78" s="231"/>
      <c r="D78" s="232"/>
      <c r="E78" s="141"/>
      <c r="F78" s="141"/>
      <c r="G78" s="82"/>
      <c r="H78" s="19"/>
    </row>
    <row r="79" spans="2:8" x14ac:dyDescent="0.25">
      <c r="B79" s="23">
        <f t="shared" si="1"/>
        <v>71</v>
      </c>
      <c r="C79" s="231"/>
      <c r="D79" s="232"/>
      <c r="E79" s="141"/>
      <c r="F79" s="141"/>
      <c r="G79" s="82"/>
      <c r="H79" s="19"/>
    </row>
    <row r="80" spans="2:8" x14ac:dyDescent="0.25">
      <c r="B80" s="23">
        <f t="shared" si="1"/>
        <v>72</v>
      </c>
      <c r="C80" s="231"/>
      <c r="D80" s="232"/>
      <c r="E80" s="141"/>
      <c r="F80" s="141"/>
      <c r="G80" s="82"/>
      <c r="H80" s="19"/>
    </row>
    <row r="81" spans="2:8" x14ac:dyDescent="0.25">
      <c r="B81" s="23">
        <f t="shared" si="1"/>
        <v>73</v>
      </c>
      <c r="C81" s="231"/>
      <c r="D81" s="232"/>
      <c r="E81" s="141"/>
      <c r="F81" s="141"/>
      <c r="G81" s="82"/>
      <c r="H81" s="19"/>
    </row>
    <row r="82" spans="2:8" x14ac:dyDescent="0.25">
      <c r="B82" s="23">
        <f t="shared" si="1"/>
        <v>74</v>
      </c>
      <c r="C82" s="231"/>
      <c r="D82" s="232"/>
      <c r="E82" s="141"/>
      <c r="F82" s="141"/>
      <c r="G82" s="82"/>
      <c r="H82" s="19"/>
    </row>
    <row r="83" spans="2:8" x14ac:dyDescent="0.25">
      <c r="B83" s="23">
        <f t="shared" si="1"/>
        <v>75</v>
      </c>
      <c r="C83" s="231"/>
      <c r="D83" s="232"/>
      <c r="E83" s="141"/>
      <c r="F83" s="141"/>
      <c r="G83" s="82"/>
      <c r="H83" s="19"/>
    </row>
    <row r="84" spans="2:8" x14ac:dyDescent="0.25">
      <c r="B84" s="23">
        <f t="shared" si="1"/>
        <v>76</v>
      </c>
      <c r="C84" s="231"/>
      <c r="D84" s="232"/>
      <c r="E84" s="141"/>
      <c r="F84" s="141"/>
      <c r="G84" s="82"/>
      <c r="H84" s="19"/>
    </row>
    <row r="85" spans="2:8" x14ac:dyDescent="0.25">
      <c r="B85" s="23">
        <f t="shared" si="1"/>
        <v>77</v>
      </c>
      <c r="C85" s="231"/>
      <c r="D85" s="232"/>
      <c r="E85" s="141"/>
      <c r="F85" s="141"/>
      <c r="G85" s="82"/>
      <c r="H85" s="19"/>
    </row>
    <row r="86" spans="2:8" x14ac:dyDescent="0.25">
      <c r="B86" s="23">
        <f t="shared" si="1"/>
        <v>78</v>
      </c>
      <c r="C86" s="231"/>
      <c r="D86" s="232"/>
      <c r="E86" s="141"/>
      <c r="F86" s="141"/>
      <c r="G86" s="82"/>
      <c r="H86" s="19"/>
    </row>
    <row r="87" spans="2:8" x14ac:dyDescent="0.25">
      <c r="B87" s="23">
        <f t="shared" si="1"/>
        <v>79</v>
      </c>
      <c r="C87" s="231"/>
      <c r="D87" s="232"/>
      <c r="E87" s="141"/>
      <c r="F87" s="141"/>
      <c r="G87" s="82"/>
      <c r="H87" s="19"/>
    </row>
    <row r="88" spans="2:8" x14ac:dyDescent="0.25">
      <c r="B88" s="23">
        <f t="shared" si="1"/>
        <v>80</v>
      </c>
      <c r="C88" s="231"/>
      <c r="D88" s="232"/>
      <c r="E88" s="141"/>
      <c r="F88" s="141"/>
      <c r="G88" s="82"/>
      <c r="H88" s="19"/>
    </row>
    <row r="89" spans="2:8" x14ac:dyDescent="0.25">
      <c r="B89" s="23">
        <f t="shared" si="1"/>
        <v>81</v>
      </c>
      <c r="C89" s="231"/>
      <c r="D89" s="232"/>
      <c r="E89" s="141"/>
      <c r="F89" s="141"/>
      <c r="G89" s="82"/>
      <c r="H89" s="19"/>
    </row>
    <row r="90" spans="2:8" x14ac:dyDescent="0.25">
      <c r="B90" s="23">
        <f t="shared" si="1"/>
        <v>82</v>
      </c>
      <c r="C90" s="231"/>
      <c r="D90" s="232"/>
      <c r="E90" s="141"/>
      <c r="F90" s="141"/>
      <c r="G90" s="82"/>
      <c r="H90" s="19"/>
    </row>
    <row r="91" spans="2:8" x14ac:dyDescent="0.25">
      <c r="B91" s="23">
        <f t="shared" si="1"/>
        <v>83</v>
      </c>
      <c r="C91" s="231"/>
      <c r="D91" s="232"/>
      <c r="E91" s="141"/>
      <c r="F91" s="141"/>
      <c r="G91" s="82"/>
      <c r="H91" s="19"/>
    </row>
    <row r="92" spans="2:8" x14ac:dyDescent="0.25">
      <c r="B92" s="23">
        <f t="shared" si="1"/>
        <v>84</v>
      </c>
      <c r="C92" s="231"/>
      <c r="D92" s="232"/>
      <c r="E92" s="141"/>
      <c r="F92" s="141"/>
      <c r="G92" s="82"/>
      <c r="H92" s="19"/>
    </row>
    <row r="93" spans="2:8" x14ac:dyDescent="0.25">
      <c r="B93" s="23">
        <f t="shared" si="1"/>
        <v>85</v>
      </c>
      <c r="C93" s="231"/>
      <c r="D93" s="232"/>
      <c r="E93" s="141"/>
      <c r="F93" s="141"/>
      <c r="G93" s="82"/>
      <c r="H93" s="19"/>
    </row>
    <row r="94" spans="2:8" x14ac:dyDescent="0.25">
      <c r="B94" s="23">
        <f t="shared" si="1"/>
        <v>86</v>
      </c>
      <c r="C94" s="231"/>
      <c r="D94" s="232"/>
      <c r="E94" s="141"/>
      <c r="F94" s="141"/>
      <c r="G94" s="82"/>
      <c r="H94" s="19"/>
    </row>
    <row r="95" spans="2:8" x14ac:dyDescent="0.25">
      <c r="B95" s="23">
        <f t="shared" si="1"/>
        <v>87</v>
      </c>
      <c r="C95" s="231"/>
      <c r="D95" s="232"/>
      <c r="E95" s="141"/>
      <c r="F95" s="141"/>
      <c r="G95" s="82"/>
      <c r="H95" s="19"/>
    </row>
    <row r="96" spans="2:8" x14ac:dyDescent="0.25">
      <c r="B96" s="23">
        <f t="shared" si="1"/>
        <v>88</v>
      </c>
      <c r="C96" s="231"/>
      <c r="D96" s="232"/>
      <c r="E96" s="141"/>
      <c r="F96" s="141"/>
      <c r="G96" s="82"/>
      <c r="H96" s="19"/>
    </row>
    <row r="97" spans="2:8" x14ac:dyDescent="0.25">
      <c r="B97" s="23">
        <f t="shared" si="1"/>
        <v>89</v>
      </c>
      <c r="C97" s="231"/>
      <c r="D97" s="232"/>
      <c r="E97" s="141"/>
      <c r="F97" s="141"/>
      <c r="G97" s="82"/>
      <c r="H97" s="19"/>
    </row>
    <row r="98" spans="2:8" x14ac:dyDescent="0.25">
      <c r="B98" s="23">
        <f t="shared" si="1"/>
        <v>90</v>
      </c>
      <c r="C98" s="231"/>
      <c r="D98" s="232"/>
      <c r="E98" s="141"/>
      <c r="F98" s="141"/>
      <c r="G98" s="82"/>
      <c r="H98" s="19"/>
    </row>
    <row r="99" spans="2:8" x14ac:dyDescent="0.25">
      <c r="B99" s="23">
        <f t="shared" si="1"/>
        <v>91</v>
      </c>
      <c r="C99" s="231"/>
      <c r="D99" s="232"/>
      <c r="E99" s="141"/>
      <c r="F99" s="141"/>
      <c r="G99" s="82"/>
      <c r="H99" s="19"/>
    </row>
    <row r="100" spans="2:8" x14ac:dyDescent="0.25">
      <c r="B100" s="23">
        <f t="shared" si="1"/>
        <v>92</v>
      </c>
      <c r="C100" s="231"/>
      <c r="D100" s="232"/>
      <c r="E100" s="141"/>
      <c r="F100" s="141"/>
      <c r="G100" s="82"/>
      <c r="H100" s="19"/>
    </row>
    <row r="101" spans="2:8" x14ac:dyDescent="0.25">
      <c r="B101" s="23">
        <f t="shared" si="1"/>
        <v>93</v>
      </c>
      <c r="C101" s="231"/>
      <c r="D101" s="232"/>
      <c r="E101" s="141"/>
      <c r="F101" s="141"/>
      <c r="G101" s="82"/>
      <c r="H101" s="19"/>
    </row>
    <row r="102" spans="2:8" x14ac:dyDescent="0.25">
      <c r="B102" s="23">
        <f t="shared" si="1"/>
        <v>94</v>
      </c>
      <c r="C102" s="231"/>
      <c r="D102" s="232"/>
      <c r="E102" s="141"/>
      <c r="F102" s="141"/>
      <c r="G102" s="82"/>
      <c r="H102" s="19"/>
    </row>
    <row r="103" spans="2:8" x14ac:dyDescent="0.25">
      <c r="B103" s="23">
        <f t="shared" si="1"/>
        <v>95</v>
      </c>
      <c r="C103" s="231"/>
      <c r="D103" s="232"/>
      <c r="E103" s="141"/>
      <c r="F103" s="141"/>
      <c r="G103" s="82"/>
      <c r="H103" s="19"/>
    </row>
    <row r="104" spans="2:8" x14ac:dyDescent="0.25">
      <c r="B104" s="23">
        <f t="shared" si="1"/>
        <v>96</v>
      </c>
      <c r="C104" s="231"/>
      <c r="D104" s="232"/>
      <c r="E104" s="141"/>
      <c r="F104" s="141"/>
      <c r="G104" s="82"/>
      <c r="H104" s="19"/>
    </row>
    <row r="105" spans="2:8" x14ac:dyDescent="0.25">
      <c r="B105" s="23">
        <f t="shared" si="1"/>
        <v>97</v>
      </c>
      <c r="C105" s="231"/>
      <c r="D105" s="232"/>
      <c r="E105" s="141"/>
      <c r="F105" s="141"/>
      <c r="G105" s="82"/>
      <c r="H105" s="19"/>
    </row>
    <row r="106" spans="2:8" x14ac:dyDescent="0.25">
      <c r="B106" s="23">
        <f t="shared" si="1"/>
        <v>98</v>
      </c>
      <c r="C106" s="231"/>
      <c r="D106" s="232"/>
      <c r="E106" s="141"/>
      <c r="F106" s="141"/>
      <c r="G106" s="82"/>
      <c r="H106" s="19"/>
    </row>
    <row r="107" spans="2:8" x14ac:dyDescent="0.25">
      <c r="B107" s="23">
        <f t="shared" si="1"/>
        <v>99</v>
      </c>
      <c r="C107" s="231"/>
      <c r="D107" s="232"/>
      <c r="E107" s="141"/>
      <c r="F107" s="141"/>
      <c r="G107" s="82"/>
      <c r="H107" s="19"/>
    </row>
    <row r="108" spans="2:8" x14ac:dyDescent="0.25">
      <c r="B108" s="23">
        <f t="shared" si="1"/>
        <v>100</v>
      </c>
      <c r="C108" s="231"/>
      <c r="D108" s="232"/>
      <c r="E108" s="141"/>
      <c r="F108" s="141"/>
      <c r="G108" s="82"/>
      <c r="H108" s="19"/>
    </row>
    <row r="109" spans="2:8" x14ac:dyDescent="0.25">
      <c r="B109" s="23">
        <f t="shared" si="1"/>
        <v>101</v>
      </c>
      <c r="C109" s="231"/>
      <c r="D109" s="232"/>
      <c r="E109" s="141"/>
      <c r="F109" s="141"/>
      <c r="G109" s="82"/>
      <c r="H109" s="19"/>
    </row>
    <row r="110" spans="2:8" x14ac:dyDescent="0.25">
      <c r="B110" s="23">
        <f t="shared" si="1"/>
        <v>102</v>
      </c>
      <c r="C110" s="231"/>
      <c r="D110" s="232"/>
      <c r="E110" s="141"/>
      <c r="F110" s="141"/>
      <c r="G110" s="82"/>
      <c r="H110" s="19"/>
    </row>
    <row r="111" spans="2:8" x14ac:dyDescent="0.25">
      <c r="B111" s="23">
        <f t="shared" si="1"/>
        <v>103</v>
      </c>
      <c r="C111" s="231"/>
      <c r="D111" s="232"/>
      <c r="E111" s="141"/>
      <c r="F111" s="141"/>
      <c r="G111" s="82"/>
      <c r="H111" s="19"/>
    </row>
    <row r="112" spans="2:8" x14ac:dyDescent="0.25">
      <c r="B112" s="23">
        <f t="shared" si="1"/>
        <v>104</v>
      </c>
      <c r="C112" s="231"/>
      <c r="D112" s="232"/>
      <c r="E112" s="141"/>
      <c r="F112" s="141"/>
      <c r="G112" s="82"/>
      <c r="H112" s="19"/>
    </row>
    <row r="113" spans="2:8" x14ac:dyDescent="0.25">
      <c r="B113" s="23">
        <f t="shared" si="1"/>
        <v>105</v>
      </c>
      <c r="C113" s="231"/>
      <c r="D113" s="232"/>
      <c r="E113" s="141"/>
      <c r="F113" s="141"/>
      <c r="G113" s="82"/>
      <c r="H113" s="19"/>
    </row>
    <row r="114" spans="2:8" x14ac:dyDescent="0.25">
      <c r="B114" s="23">
        <f t="shared" si="1"/>
        <v>106</v>
      </c>
      <c r="C114" s="231"/>
      <c r="D114" s="232"/>
      <c r="E114" s="141"/>
      <c r="F114" s="141"/>
      <c r="G114" s="82"/>
      <c r="H114" s="19"/>
    </row>
    <row r="115" spans="2:8" x14ac:dyDescent="0.25">
      <c r="B115" s="23">
        <f t="shared" si="1"/>
        <v>107</v>
      </c>
      <c r="C115" s="231"/>
      <c r="D115" s="232"/>
      <c r="E115" s="141"/>
      <c r="F115" s="141"/>
      <c r="G115" s="82"/>
      <c r="H115" s="19"/>
    </row>
    <row r="116" spans="2:8" x14ac:dyDescent="0.25">
      <c r="B116" s="23">
        <f t="shared" si="1"/>
        <v>108</v>
      </c>
      <c r="C116" s="231"/>
      <c r="D116" s="232"/>
      <c r="E116" s="141"/>
      <c r="F116" s="141"/>
      <c r="G116" s="82"/>
      <c r="H116" s="19"/>
    </row>
    <row r="117" spans="2:8" x14ac:dyDescent="0.25">
      <c r="B117" s="23">
        <f t="shared" si="1"/>
        <v>109</v>
      </c>
      <c r="C117" s="231"/>
      <c r="D117" s="232"/>
      <c r="E117" s="141"/>
      <c r="F117" s="141"/>
      <c r="G117" s="82"/>
      <c r="H117" s="19"/>
    </row>
    <row r="118" spans="2:8" x14ac:dyDescent="0.25">
      <c r="B118" s="23">
        <f t="shared" si="1"/>
        <v>110</v>
      </c>
      <c r="C118" s="231"/>
      <c r="D118" s="232"/>
      <c r="E118" s="141"/>
      <c r="F118" s="141"/>
      <c r="G118" s="82"/>
      <c r="H118" s="19"/>
    </row>
    <row r="119" spans="2:8" x14ac:dyDescent="0.25">
      <c r="B119" s="23">
        <f t="shared" si="1"/>
        <v>111</v>
      </c>
      <c r="C119" s="231"/>
      <c r="D119" s="232"/>
      <c r="E119" s="141"/>
      <c r="F119" s="141"/>
      <c r="G119" s="82"/>
      <c r="H119" s="19"/>
    </row>
    <row r="120" spans="2:8" x14ac:dyDescent="0.25">
      <c r="B120" s="23">
        <f t="shared" si="1"/>
        <v>112</v>
      </c>
      <c r="C120" s="231"/>
      <c r="D120" s="232"/>
      <c r="E120" s="141"/>
      <c r="F120" s="141"/>
      <c r="G120" s="82"/>
      <c r="H120" s="19"/>
    </row>
    <row r="121" spans="2:8" x14ac:dyDescent="0.25">
      <c r="B121" s="23">
        <f t="shared" si="1"/>
        <v>113</v>
      </c>
      <c r="C121" s="231"/>
      <c r="D121" s="232"/>
      <c r="E121" s="141"/>
      <c r="F121" s="141"/>
      <c r="G121" s="82"/>
      <c r="H121" s="19"/>
    </row>
    <row r="122" spans="2:8" x14ac:dyDescent="0.25">
      <c r="B122" s="23">
        <f t="shared" si="1"/>
        <v>114</v>
      </c>
      <c r="C122" s="231"/>
      <c r="D122" s="232"/>
      <c r="E122" s="141"/>
      <c r="F122" s="141"/>
      <c r="G122" s="82"/>
      <c r="H122" s="19"/>
    </row>
    <row r="123" spans="2:8" x14ac:dyDescent="0.25">
      <c r="B123" s="23">
        <f t="shared" si="1"/>
        <v>115</v>
      </c>
      <c r="C123" s="231"/>
      <c r="D123" s="232"/>
      <c r="E123" s="141"/>
      <c r="F123" s="141"/>
      <c r="G123" s="82"/>
      <c r="H123" s="19"/>
    </row>
    <row r="124" spans="2:8" x14ac:dyDescent="0.25">
      <c r="B124" s="23">
        <f t="shared" si="1"/>
        <v>116</v>
      </c>
      <c r="C124" s="231"/>
      <c r="D124" s="232"/>
      <c r="E124" s="141"/>
      <c r="F124" s="141"/>
      <c r="G124" s="82"/>
      <c r="H124" s="19"/>
    </row>
    <row r="125" spans="2:8" x14ac:dyDescent="0.25">
      <c r="B125" s="23">
        <f t="shared" si="1"/>
        <v>117</v>
      </c>
      <c r="C125" s="231"/>
      <c r="D125" s="232"/>
      <c r="E125" s="141"/>
      <c r="F125" s="141"/>
      <c r="G125" s="82"/>
      <c r="H125" s="19"/>
    </row>
    <row r="126" spans="2:8" x14ac:dyDescent="0.25">
      <c r="B126" s="23">
        <f t="shared" si="1"/>
        <v>118</v>
      </c>
      <c r="C126" s="231"/>
      <c r="D126" s="232"/>
      <c r="E126" s="141"/>
      <c r="F126" s="141"/>
      <c r="G126" s="82"/>
      <c r="H126" s="19"/>
    </row>
    <row r="127" spans="2:8" x14ac:dyDescent="0.25">
      <c r="B127" s="23">
        <f t="shared" si="1"/>
        <v>119</v>
      </c>
      <c r="C127" s="231"/>
      <c r="D127" s="232"/>
      <c r="E127" s="141"/>
      <c r="F127" s="141"/>
      <c r="G127" s="82"/>
      <c r="H127" s="19"/>
    </row>
    <row r="128" spans="2:8" x14ac:dyDescent="0.25">
      <c r="B128" s="23">
        <f t="shared" si="1"/>
        <v>120</v>
      </c>
      <c r="C128" s="231"/>
      <c r="D128" s="232"/>
      <c r="E128" s="141"/>
      <c r="F128" s="141"/>
      <c r="G128" s="82"/>
      <c r="H128" s="19"/>
    </row>
    <row r="129" spans="2:8" x14ac:dyDescent="0.25">
      <c r="B129" s="23">
        <f t="shared" si="1"/>
        <v>121</v>
      </c>
      <c r="C129" s="231"/>
      <c r="D129" s="232"/>
      <c r="E129" s="141"/>
      <c r="F129" s="141"/>
      <c r="G129" s="82"/>
      <c r="H129" s="19"/>
    </row>
    <row r="130" spans="2:8" x14ac:dyDescent="0.25">
      <c r="B130" s="23">
        <f t="shared" si="1"/>
        <v>122</v>
      </c>
      <c r="C130" s="231"/>
      <c r="D130" s="232"/>
      <c r="E130" s="141"/>
      <c r="F130" s="141"/>
      <c r="G130" s="82"/>
      <c r="H130" s="19"/>
    </row>
    <row r="131" spans="2:8" x14ac:dyDescent="0.25">
      <c r="B131" s="23">
        <f t="shared" si="1"/>
        <v>123</v>
      </c>
      <c r="C131" s="231"/>
      <c r="D131" s="232"/>
      <c r="E131" s="141"/>
      <c r="F131" s="141"/>
      <c r="G131" s="82"/>
      <c r="H131" s="19"/>
    </row>
    <row r="132" spans="2:8" x14ac:dyDescent="0.25">
      <c r="B132" s="23">
        <f t="shared" si="1"/>
        <v>124</v>
      </c>
      <c r="C132" s="231"/>
      <c r="D132" s="232"/>
      <c r="E132" s="141"/>
      <c r="F132" s="141"/>
      <c r="G132" s="82"/>
      <c r="H132" s="19"/>
    </row>
    <row r="133" spans="2:8" x14ac:dyDescent="0.25">
      <c r="B133" s="23">
        <f t="shared" si="1"/>
        <v>125</v>
      </c>
      <c r="C133" s="231"/>
      <c r="D133" s="232"/>
      <c r="E133" s="141"/>
      <c r="F133" s="141"/>
      <c r="G133" s="82"/>
      <c r="H133" s="19"/>
    </row>
    <row r="134" spans="2:8" x14ac:dyDescent="0.25">
      <c r="B134" s="23">
        <f t="shared" si="1"/>
        <v>126</v>
      </c>
      <c r="C134" s="231"/>
      <c r="D134" s="232"/>
      <c r="E134" s="141"/>
      <c r="F134" s="141"/>
      <c r="G134" s="82"/>
      <c r="H134" s="19"/>
    </row>
    <row r="135" spans="2:8" x14ac:dyDescent="0.25">
      <c r="B135" s="23">
        <f t="shared" si="1"/>
        <v>127</v>
      </c>
      <c r="C135" s="231"/>
      <c r="D135" s="232"/>
      <c r="E135" s="141"/>
      <c r="F135" s="141"/>
      <c r="G135" s="82"/>
      <c r="H135" s="19"/>
    </row>
    <row r="136" spans="2:8" x14ac:dyDescent="0.25">
      <c r="B136" s="23">
        <f t="shared" si="1"/>
        <v>128</v>
      </c>
      <c r="C136" s="231"/>
      <c r="D136" s="232"/>
      <c r="E136" s="141"/>
      <c r="F136" s="141"/>
      <c r="G136" s="82"/>
      <c r="H136" s="19"/>
    </row>
    <row r="137" spans="2:8" x14ac:dyDescent="0.25">
      <c r="B137" s="23">
        <f t="shared" si="1"/>
        <v>129</v>
      </c>
      <c r="C137" s="231"/>
      <c r="D137" s="232"/>
      <c r="E137" s="141"/>
      <c r="F137" s="141"/>
      <c r="G137" s="82"/>
      <c r="H137" s="19"/>
    </row>
    <row r="138" spans="2:8" x14ac:dyDescent="0.25">
      <c r="B138" s="23">
        <f t="shared" ref="B138:B201" si="2">ROW()-ROW($B$8)</f>
        <v>130</v>
      </c>
      <c r="C138" s="231"/>
      <c r="D138" s="232"/>
      <c r="E138" s="141"/>
      <c r="F138" s="141"/>
      <c r="G138" s="82"/>
      <c r="H138" s="19"/>
    </row>
    <row r="139" spans="2:8" x14ac:dyDescent="0.25">
      <c r="B139" s="23">
        <f t="shared" si="2"/>
        <v>131</v>
      </c>
      <c r="C139" s="231"/>
      <c r="D139" s="232"/>
      <c r="E139" s="141"/>
      <c r="F139" s="141"/>
      <c r="G139" s="82"/>
      <c r="H139" s="19"/>
    </row>
    <row r="140" spans="2:8" x14ac:dyDescent="0.25">
      <c r="B140" s="23">
        <f t="shared" si="2"/>
        <v>132</v>
      </c>
      <c r="C140" s="231"/>
      <c r="D140" s="232"/>
      <c r="E140" s="141"/>
      <c r="F140" s="141"/>
      <c r="G140" s="82"/>
      <c r="H140" s="19"/>
    </row>
    <row r="141" spans="2:8" x14ac:dyDescent="0.25">
      <c r="B141" s="23">
        <f t="shared" si="2"/>
        <v>133</v>
      </c>
      <c r="C141" s="231"/>
      <c r="D141" s="232"/>
      <c r="E141" s="141"/>
      <c r="F141" s="141"/>
      <c r="G141" s="82"/>
      <c r="H141" s="19"/>
    </row>
    <row r="142" spans="2:8" x14ac:dyDescent="0.25">
      <c r="B142" s="23">
        <f t="shared" si="2"/>
        <v>134</v>
      </c>
      <c r="C142" s="231"/>
      <c r="D142" s="232"/>
      <c r="E142" s="141"/>
      <c r="F142" s="141"/>
      <c r="G142" s="82"/>
      <c r="H142" s="19"/>
    </row>
    <row r="143" spans="2:8" x14ac:dyDescent="0.25">
      <c r="B143" s="23">
        <f t="shared" si="2"/>
        <v>135</v>
      </c>
      <c r="C143" s="231"/>
      <c r="D143" s="232"/>
      <c r="E143" s="141"/>
      <c r="F143" s="141"/>
      <c r="G143" s="82"/>
      <c r="H143" s="19"/>
    </row>
    <row r="144" spans="2:8" x14ac:dyDescent="0.25">
      <c r="B144" s="23">
        <f t="shared" si="2"/>
        <v>136</v>
      </c>
      <c r="C144" s="231"/>
      <c r="D144" s="232"/>
      <c r="E144" s="141"/>
      <c r="F144" s="141"/>
      <c r="G144" s="82"/>
      <c r="H144" s="19"/>
    </row>
    <row r="145" spans="2:8" x14ac:dyDescent="0.25">
      <c r="B145" s="23">
        <f t="shared" si="2"/>
        <v>137</v>
      </c>
      <c r="C145" s="231"/>
      <c r="D145" s="232"/>
      <c r="E145" s="141"/>
      <c r="F145" s="141"/>
      <c r="G145" s="82"/>
      <c r="H145" s="19"/>
    </row>
    <row r="146" spans="2:8" x14ac:dyDescent="0.25">
      <c r="B146" s="23">
        <f t="shared" si="2"/>
        <v>138</v>
      </c>
      <c r="C146" s="231"/>
      <c r="D146" s="232"/>
      <c r="E146" s="141"/>
      <c r="F146" s="141"/>
      <c r="G146" s="82"/>
      <c r="H146" s="19"/>
    </row>
    <row r="147" spans="2:8" x14ac:dyDescent="0.25">
      <c r="B147" s="23">
        <f t="shared" si="2"/>
        <v>139</v>
      </c>
      <c r="C147" s="231"/>
      <c r="D147" s="232"/>
      <c r="E147" s="141"/>
      <c r="F147" s="141"/>
      <c r="G147" s="82"/>
      <c r="H147" s="19"/>
    </row>
    <row r="148" spans="2:8" x14ac:dyDescent="0.25">
      <c r="B148" s="23">
        <f t="shared" si="2"/>
        <v>140</v>
      </c>
      <c r="C148" s="231"/>
      <c r="D148" s="232"/>
      <c r="E148" s="141"/>
      <c r="F148" s="141"/>
      <c r="G148" s="82"/>
      <c r="H148" s="19"/>
    </row>
    <row r="149" spans="2:8" x14ac:dyDescent="0.25">
      <c r="B149" s="23">
        <f t="shared" si="2"/>
        <v>141</v>
      </c>
      <c r="C149" s="231"/>
      <c r="D149" s="232"/>
      <c r="E149" s="141"/>
      <c r="F149" s="141"/>
      <c r="G149" s="82"/>
      <c r="H149" s="19"/>
    </row>
    <row r="150" spans="2:8" x14ac:dyDescent="0.25">
      <c r="B150" s="23">
        <f t="shared" si="2"/>
        <v>142</v>
      </c>
      <c r="C150" s="231"/>
      <c r="D150" s="232"/>
      <c r="E150" s="141"/>
      <c r="F150" s="141"/>
      <c r="G150" s="82"/>
      <c r="H150" s="19"/>
    </row>
    <row r="151" spans="2:8" x14ac:dyDescent="0.25">
      <c r="B151" s="23">
        <f t="shared" si="2"/>
        <v>143</v>
      </c>
      <c r="C151" s="231"/>
      <c r="D151" s="232"/>
      <c r="E151" s="141"/>
      <c r="F151" s="141"/>
      <c r="G151" s="82"/>
      <c r="H151" s="19"/>
    </row>
    <row r="152" spans="2:8" x14ac:dyDescent="0.25">
      <c r="B152" s="23">
        <f t="shared" si="2"/>
        <v>144</v>
      </c>
      <c r="C152" s="231"/>
      <c r="D152" s="232"/>
      <c r="E152" s="141"/>
      <c r="F152" s="141"/>
      <c r="G152" s="82"/>
      <c r="H152" s="19"/>
    </row>
    <row r="153" spans="2:8" x14ac:dyDescent="0.25">
      <c r="B153" s="23">
        <f t="shared" si="2"/>
        <v>145</v>
      </c>
      <c r="C153" s="231"/>
      <c r="D153" s="232"/>
      <c r="E153" s="141"/>
      <c r="F153" s="141"/>
      <c r="G153" s="82"/>
      <c r="H153" s="19"/>
    </row>
    <row r="154" spans="2:8" x14ac:dyDescent="0.25">
      <c r="B154" s="23">
        <f t="shared" si="2"/>
        <v>146</v>
      </c>
      <c r="C154" s="231"/>
      <c r="D154" s="232"/>
      <c r="E154" s="141"/>
      <c r="F154" s="141"/>
      <c r="G154" s="82"/>
      <c r="H154" s="19"/>
    </row>
    <row r="155" spans="2:8" x14ac:dyDescent="0.25">
      <c r="B155" s="23">
        <f t="shared" si="2"/>
        <v>147</v>
      </c>
      <c r="C155" s="231"/>
      <c r="D155" s="232"/>
      <c r="E155" s="141"/>
      <c r="F155" s="141"/>
      <c r="G155" s="82"/>
      <c r="H155" s="19"/>
    </row>
    <row r="156" spans="2:8" x14ac:dyDescent="0.25">
      <c r="B156" s="23">
        <f t="shared" si="2"/>
        <v>148</v>
      </c>
      <c r="C156" s="231"/>
      <c r="D156" s="232"/>
      <c r="E156" s="141"/>
      <c r="F156" s="141"/>
      <c r="G156" s="82"/>
      <c r="H156" s="19"/>
    </row>
    <row r="157" spans="2:8" x14ac:dyDescent="0.25">
      <c r="B157" s="23">
        <f t="shared" si="2"/>
        <v>149</v>
      </c>
      <c r="C157" s="231"/>
      <c r="D157" s="232"/>
      <c r="E157" s="141"/>
      <c r="F157" s="141"/>
      <c r="G157" s="82"/>
      <c r="H157" s="19"/>
    </row>
    <row r="158" spans="2:8" x14ac:dyDescent="0.25">
      <c r="B158" s="23">
        <f t="shared" si="2"/>
        <v>150</v>
      </c>
      <c r="C158" s="231"/>
      <c r="D158" s="232"/>
      <c r="E158" s="141"/>
      <c r="F158" s="141"/>
      <c r="G158" s="82"/>
      <c r="H158" s="19"/>
    </row>
    <row r="159" spans="2:8" x14ac:dyDescent="0.25">
      <c r="B159" s="23">
        <f t="shared" si="2"/>
        <v>151</v>
      </c>
      <c r="C159" s="231"/>
      <c r="D159" s="232"/>
      <c r="E159" s="141"/>
      <c r="F159" s="141"/>
      <c r="G159" s="82"/>
      <c r="H159" s="19"/>
    </row>
    <row r="160" spans="2:8" x14ac:dyDescent="0.25">
      <c r="B160" s="23">
        <f t="shared" si="2"/>
        <v>152</v>
      </c>
      <c r="C160" s="231"/>
      <c r="D160" s="232"/>
      <c r="E160" s="141"/>
      <c r="F160" s="141"/>
      <c r="G160" s="82"/>
      <c r="H160" s="19"/>
    </row>
    <row r="161" spans="2:8" x14ac:dyDescent="0.25">
      <c r="B161" s="23">
        <f t="shared" si="2"/>
        <v>153</v>
      </c>
      <c r="C161" s="231"/>
      <c r="D161" s="232"/>
      <c r="E161" s="141"/>
      <c r="F161" s="141"/>
      <c r="G161" s="82"/>
      <c r="H161" s="19"/>
    </row>
    <row r="162" spans="2:8" x14ac:dyDescent="0.25">
      <c r="B162" s="23">
        <f t="shared" si="2"/>
        <v>154</v>
      </c>
      <c r="C162" s="231"/>
      <c r="D162" s="232"/>
      <c r="E162" s="141"/>
      <c r="F162" s="141"/>
      <c r="G162" s="82"/>
      <c r="H162" s="19"/>
    </row>
    <row r="163" spans="2:8" x14ac:dyDescent="0.25">
      <c r="B163" s="23">
        <f t="shared" si="2"/>
        <v>155</v>
      </c>
      <c r="C163" s="231"/>
      <c r="D163" s="232"/>
      <c r="E163" s="141"/>
      <c r="F163" s="141"/>
      <c r="G163" s="82"/>
      <c r="H163" s="19"/>
    </row>
    <row r="164" spans="2:8" x14ac:dyDescent="0.25">
      <c r="B164" s="23">
        <f t="shared" si="2"/>
        <v>156</v>
      </c>
      <c r="C164" s="231"/>
      <c r="D164" s="232"/>
      <c r="E164" s="141"/>
      <c r="F164" s="141"/>
      <c r="G164" s="82"/>
      <c r="H164" s="19"/>
    </row>
    <row r="165" spans="2:8" x14ac:dyDescent="0.25">
      <c r="B165" s="23">
        <f t="shared" si="2"/>
        <v>157</v>
      </c>
      <c r="C165" s="231"/>
      <c r="D165" s="232"/>
      <c r="E165" s="141"/>
      <c r="F165" s="141"/>
      <c r="G165" s="82"/>
      <c r="H165" s="19"/>
    </row>
    <row r="166" spans="2:8" x14ac:dyDescent="0.25">
      <c r="B166" s="23">
        <f t="shared" si="2"/>
        <v>158</v>
      </c>
      <c r="C166" s="231"/>
      <c r="D166" s="232"/>
      <c r="E166" s="141"/>
      <c r="F166" s="141"/>
      <c r="G166" s="82"/>
      <c r="H166" s="19"/>
    </row>
    <row r="167" spans="2:8" x14ac:dyDescent="0.25">
      <c r="B167" s="23">
        <f t="shared" si="2"/>
        <v>159</v>
      </c>
      <c r="C167" s="231"/>
      <c r="D167" s="232"/>
      <c r="E167" s="141"/>
      <c r="F167" s="141"/>
      <c r="G167" s="82"/>
      <c r="H167" s="19"/>
    </row>
    <row r="168" spans="2:8" x14ac:dyDescent="0.25">
      <c r="B168" s="23">
        <f t="shared" si="2"/>
        <v>160</v>
      </c>
      <c r="C168" s="231"/>
      <c r="D168" s="232"/>
      <c r="E168" s="141"/>
      <c r="F168" s="141"/>
      <c r="G168" s="82"/>
      <c r="H168" s="19"/>
    </row>
    <row r="169" spans="2:8" x14ac:dyDescent="0.25">
      <c r="B169" s="23">
        <f t="shared" si="2"/>
        <v>161</v>
      </c>
      <c r="C169" s="231"/>
      <c r="D169" s="232"/>
      <c r="E169" s="141"/>
      <c r="F169" s="141"/>
      <c r="G169" s="82"/>
      <c r="H169" s="19"/>
    </row>
    <row r="170" spans="2:8" x14ac:dyDescent="0.25">
      <c r="B170" s="23">
        <f t="shared" si="2"/>
        <v>162</v>
      </c>
      <c r="C170" s="231"/>
      <c r="D170" s="232"/>
      <c r="E170" s="141"/>
      <c r="F170" s="141"/>
      <c r="G170" s="82"/>
      <c r="H170" s="19"/>
    </row>
    <row r="171" spans="2:8" x14ac:dyDescent="0.25">
      <c r="B171" s="23">
        <f t="shared" si="2"/>
        <v>163</v>
      </c>
      <c r="C171" s="231"/>
      <c r="D171" s="232"/>
      <c r="E171" s="141"/>
      <c r="F171" s="141"/>
      <c r="G171" s="82"/>
      <c r="H171" s="19"/>
    </row>
    <row r="172" spans="2:8" x14ac:dyDescent="0.25">
      <c r="B172" s="23">
        <f t="shared" si="2"/>
        <v>164</v>
      </c>
      <c r="C172" s="231"/>
      <c r="D172" s="232"/>
      <c r="E172" s="141"/>
      <c r="F172" s="141"/>
      <c r="G172" s="82"/>
      <c r="H172" s="19"/>
    </row>
    <row r="173" spans="2:8" x14ac:dyDescent="0.25">
      <c r="B173" s="23">
        <f t="shared" si="2"/>
        <v>165</v>
      </c>
      <c r="C173" s="231"/>
      <c r="D173" s="232"/>
      <c r="E173" s="141"/>
      <c r="F173" s="141"/>
      <c r="G173" s="82"/>
      <c r="H173" s="19"/>
    </row>
    <row r="174" spans="2:8" x14ac:dyDescent="0.25">
      <c r="B174" s="23">
        <f t="shared" si="2"/>
        <v>166</v>
      </c>
      <c r="C174" s="231"/>
      <c r="D174" s="232"/>
      <c r="E174" s="141"/>
      <c r="F174" s="141"/>
      <c r="G174" s="82"/>
      <c r="H174" s="19"/>
    </row>
    <row r="175" spans="2:8" x14ac:dyDescent="0.25">
      <c r="B175" s="23">
        <f t="shared" si="2"/>
        <v>167</v>
      </c>
      <c r="C175" s="231"/>
      <c r="D175" s="232"/>
      <c r="E175" s="141"/>
      <c r="F175" s="141"/>
      <c r="G175" s="82"/>
      <c r="H175" s="19"/>
    </row>
    <row r="176" spans="2:8" x14ac:dyDescent="0.25">
      <c r="B176" s="23">
        <f t="shared" si="2"/>
        <v>168</v>
      </c>
      <c r="C176" s="231"/>
      <c r="D176" s="232"/>
      <c r="E176" s="141"/>
      <c r="F176" s="141"/>
      <c r="G176" s="82"/>
      <c r="H176" s="19"/>
    </row>
    <row r="177" spans="2:8" x14ac:dyDescent="0.25">
      <c r="B177" s="23">
        <f t="shared" si="2"/>
        <v>169</v>
      </c>
      <c r="C177" s="231"/>
      <c r="D177" s="232"/>
      <c r="E177" s="141"/>
      <c r="F177" s="141"/>
      <c r="G177" s="82"/>
      <c r="H177" s="19"/>
    </row>
    <row r="178" spans="2:8" x14ac:dyDescent="0.25">
      <c r="B178" s="23">
        <f t="shared" si="2"/>
        <v>170</v>
      </c>
      <c r="C178" s="231"/>
      <c r="D178" s="232"/>
      <c r="E178" s="141"/>
      <c r="F178" s="141"/>
      <c r="G178" s="82"/>
      <c r="H178" s="19"/>
    </row>
    <row r="179" spans="2:8" x14ac:dyDescent="0.25">
      <c r="B179" s="23">
        <f t="shared" si="2"/>
        <v>171</v>
      </c>
      <c r="C179" s="231"/>
      <c r="D179" s="232"/>
      <c r="E179" s="141"/>
      <c r="F179" s="141"/>
      <c r="G179" s="82"/>
      <c r="H179" s="19"/>
    </row>
    <row r="180" spans="2:8" x14ac:dyDescent="0.25">
      <c r="B180" s="23">
        <f t="shared" si="2"/>
        <v>172</v>
      </c>
      <c r="C180" s="231"/>
      <c r="D180" s="232"/>
      <c r="E180" s="141"/>
      <c r="F180" s="141"/>
      <c r="G180" s="82"/>
      <c r="H180" s="19"/>
    </row>
    <row r="181" spans="2:8" x14ac:dyDescent="0.25">
      <c r="B181" s="23">
        <f t="shared" si="2"/>
        <v>173</v>
      </c>
      <c r="C181" s="231"/>
      <c r="D181" s="232"/>
      <c r="E181" s="141"/>
      <c r="F181" s="141"/>
      <c r="G181" s="82"/>
      <c r="H181" s="19"/>
    </row>
    <row r="182" spans="2:8" x14ac:dyDescent="0.25">
      <c r="B182" s="23">
        <f t="shared" si="2"/>
        <v>174</v>
      </c>
      <c r="C182" s="231"/>
      <c r="D182" s="232"/>
      <c r="E182" s="141"/>
      <c r="F182" s="141"/>
      <c r="G182" s="82"/>
      <c r="H182" s="19"/>
    </row>
    <row r="183" spans="2:8" x14ac:dyDescent="0.25">
      <c r="B183" s="23">
        <f t="shared" si="2"/>
        <v>175</v>
      </c>
      <c r="C183" s="231"/>
      <c r="D183" s="232"/>
      <c r="E183" s="141"/>
      <c r="F183" s="141"/>
      <c r="G183" s="82"/>
      <c r="H183" s="19"/>
    </row>
    <row r="184" spans="2:8" x14ac:dyDescent="0.25">
      <c r="B184" s="23">
        <f t="shared" si="2"/>
        <v>176</v>
      </c>
      <c r="C184" s="231"/>
      <c r="D184" s="232"/>
      <c r="E184" s="141"/>
      <c r="F184" s="141"/>
      <c r="G184" s="82"/>
      <c r="H184" s="19"/>
    </row>
    <row r="185" spans="2:8" x14ac:dyDescent="0.25">
      <c r="B185" s="23">
        <f t="shared" si="2"/>
        <v>177</v>
      </c>
      <c r="C185" s="231"/>
      <c r="D185" s="232"/>
      <c r="E185" s="141"/>
      <c r="F185" s="141"/>
      <c r="G185" s="82"/>
      <c r="H185" s="19"/>
    </row>
    <row r="186" spans="2:8" x14ac:dyDescent="0.25">
      <c r="B186" s="23">
        <f t="shared" si="2"/>
        <v>178</v>
      </c>
      <c r="C186" s="231"/>
      <c r="D186" s="232"/>
      <c r="E186" s="141"/>
      <c r="F186" s="141"/>
      <c r="G186" s="82"/>
      <c r="H186" s="19"/>
    </row>
    <row r="187" spans="2:8" x14ac:dyDescent="0.25">
      <c r="B187" s="23">
        <f t="shared" si="2"/>
        <v>179</v>
      </c>
      <c r="C187" s="231"/>
      <c r="D187" s="232"/>
      <c r="E187" s="141"/>
      <c r="F187" s="141"/>
      <c r="G187" s="82"/>
      <c r="H187" s="19"/>
    </row>
    <row r="188" spans="2:8" x14ac:dyDescent="0.25">
      <c r="B188" s="23">
        <f t="shared" si="2"/>
        <v>180</v>
      </c>
      <c r="C188" s="231"/>
      <c r="D188" s="232"/>
      <c r="E188" s="141"/>
      <c r="F188" s="141"/>
      <c r="G188" s="82"/>
      <c r="H188" s="19"/>
    </row>
    <row r="189" spans="2:8" x14ac:dyDescent="0.25">
      <c r="B189" s="23">
        <f t="shared" si="2"/>
        <v>181</v>
      </c>
      <c r="C189" s="231"/>
      <c r="D189" s="232"/>
      <c r="E189" s="141"/>
      <c r="F189" s="141"/>
      <c r="G189" s="82"/>
      <c r="H189" s="19"/>
    </row>
    <row r="190" spans="2:8" x14ac:dyDescent="0.25">
      <c r="B190" s="23">
        <f t="shared" si="2"/>
        <v>182</v>
      </c>
      <c r="C190" s="231"/>
      <c r="D190" s="232"/>
      <c r="E190" s="141"/>
      <c r="F190" s="141"/>
      <c r="G190" s="82"/>
      <c r="H190" s="19"/>
    </row>
    <row r="191" spans="2:8" x14ac:dyDescent="0.25">
      <c r="B191" s="23">
        <f t="shared" si="2"/>
        <v>183</v>
      </c>
      <c r="C191" s="231"/>
      <c r="D191" s="232"/>
      <c r="E191" s="141"/>
      <c r="F191" s="141"/>
      <c r="G191" s="82"/>
      <c r="H191" s="19"/>
    </row>
    <row r="192" spans="2:8" x14ac:dyDescent="0.25">
      <c r="B192" s="23">
        <f t="shared" si="2"/>
        <v>184</v>
      </c>
      <c r="C192" s="231"/>
      <c r="D192" s="232"/>
      <c r="E192" s="141"/>
      <c r="F192" s="141"/>
      <c r="G192" s="82"/>
      <c r="H192" s="19"/>
    </row>
    <row r="193" spans="2:8" x14ac:dyDescent="0.25">
      <c r="B193" s="23">
        <f t="shared" si="2"/>
        <v>185</v>
      </c>
      <c r="C193" s="231"/>
      <c r="D193" s="232"/>
      <c r="E193" s="141"/>
      <c r="F193" s="141"/>
      <c r="G193" s="82"/>
      <c r="H193" s="19"/>
    </row>
    <row r="194" spans="2:8" x14ac:dyDescent="0.25">
      <c r="B194" s="23">
        <f t="shared" si="2"/>
        <v>186</v>
      </c>
      <c r="C194" s="231"/>
      <c r="D194" s="232"/>
      <c r="E194" s="141"/>
      <c r="F194" s="141"/>
      <c r="G194" s="82"/>
      <c r="H194" s="19"/>
    </row>
    <row r="195" spans="2:8" x14ac:dyDescent="0.25">
      <c r="B195" s="23">
        <f t="shared" si="2"/>
        <v>187</v>
      </c>
      <c r="C195" s="231"/>
      <c r="D195" s="232"/>
      <c r="E195" s="141"/>
      <c r="F195" s="141"/>
      <c r="G195" s="82"/>
      <c r="H195" s="19"/>
    </row>
    <row r="196" spans="2:8" x14ac:dyDescent="0.25">
      <c r="B196" s="23">
        <f t="shared" si="2"/>
        <v>188</v>
      </c>
      <c r="C196" s="231"/>
      <c r="D196" s="232"/>
      <c r="E196" s="141"/>
      <c r="F196" s="141"/>
      <c r="G196" s="82"/>
      <c r="H196" s="19"/>
    </row>
    <row r="197" spans="2:8" x14ac:dyDescent="0.25">
      <c r="B197" s="23">
        <f t="shared" si="2"/>
        <v>189</v>
      </c>
      <c r="C197" s="231"/>
      <c r="D197" s="232"/>
      <c r="E197" s="141"/>
      <c r="F197" s="141"/>
      <c r="G197" s="82"/>
      <c r="H197" s="19"/>
    </row>
    <row r="198" spans="2:8" x14ac:dyDescent="0.25">
      <c r="B198" s="23">
        <f t="shared" si="2"/>
        <v>190</v>
      </c>
      <c r="C198" s="231"/>
      <c r="D198" s="232"/>
      <c r="E198" s="141"/>
      <c r="F198" s="141"/>
      <c r="G198" s="82"/>
      <c r="H198" s="19"/>
    </row>
    <row r="199" spans="2:8" x14ac:dyDescent="0.25">
      <c r="B199" s="23">
        <f t="shared" si="2"/>
        <v>191</v>
      </c>
      <c r="C199" s="231"/>
      <c r="D199" s="232"/>
      <c r="E199" s="141"/>
      <c r="F199" s="141"/>
      <c r="G199" s="82"/>
      <c r="H199" s="19"/>
    </row>
    <row r="200" spans="2:8" x14ac:dyDescent="0.25">
      <c r="B200" s="23">
        <f t="shared" si="2"/>
        <v>192</v>
      </c>
      <c r="C200" s="231"/>
      <c r="D200" s="232"/>
      <c r="E200" s="141"/>
      <c r="F200" s="141"/>
      <c r="G200" s="82"/>
      <c r="H200" s="19"/>
    </row>
    <row r="201" spans="2:8" x14ac:dyDescent="0.25">
      <c r="B201" s="23">
        <f t="shared" si="2"/>
        <v>193</v>
      </c>
      <c r="C201" s="231"/>
      <c r="D201" s="232"/>
      <c r="E201" s="141"/>
      <c r="F201" s="141"/>
      <c r="G201" s="82"/>
      <c r="H201" s="19"/>
    </row>
    <row r="202" spans="2:8" x14ac:dyDescent="0.25">
      <c r="B202" s="23">
        <f t="shared" ref="B202:B265" si="3">ROW()-ROW($B$8)</f>
        <v>194</v>
      </c>
      <c r="C202" s="231"/>
      <c r="D202" s="232"/>
      <c r="E202" s="141"/>
      <c r="F202" s="141"/>
      <c r="G202" s="82"/>
      <c r="H202" s="19"/>
    </row>
    <row r="203" spans="2:8" x14ac:dyDescent="0.25">
      <c r="B203" s="23">
        <f t="shared" si="3"/>
        <v>195</v>
      </c>
      <c r="C203" s="231"/>
      <c r="D203" s="232"/>
      <c r="E203" s="141"/>
      <c r="F203" s="141"/>
      <c r="G203" s="82"/>
      <c r="H203" s="19"/>
    </row>
    <row r="204" spans="2:8" x14ac:dyDescent="0.25">
      <c r="B204" s="23">
        <f t="shared" si="3"/>
        <v>196</v>
      </c>
      <c r="C204" s="231"/>
      <c r="D204" s="232"/>
      <c r="E204" s="141"/>
      <c r="F204" s="141"/>
      <c r="G204" s="82"/>
      <c r="H204" s="19"/>
    </row>
    <row r="205" spans="2:8" x14ac:dyDescent="0.25">
      <c r="B205" s="23">
        <f t="shared" si="3"/>
        <v>197</v>
      </c>
      <c r="C205" s="231"/>
      <c r="D205" s="232"/>
      <c r="E205" s="141"/>
      <c r="F205" s="141"/>
      <c r="G205" s="82"/>
      <c r="H205" s="19"/>
    </row>
    <row r="206" spans="2:8" x14ac:dyDescent="0.25">
      <c r="B206" s="23">
        <f t="shared" si="3"/>
        <v>198</v>
      </c>
      <c r="C206" s="231"/>
      <c r="D206" s="232"/>
      <c r="E206" s="141"/>
      <c r="F206" s="141"/>
      <c r="G206" s="82"/>
      <c r="H206" s="19"/>
    </row>
    <row r="207" spans="2:8" x14ac:dyDescent="0.25">
      <c r="B207" s="23">
        <f t="shared" si="3"/>
        <v>199</v>
      </c>
      <c r="C207" s="231"/>
      <c r="D207" s="232"/>
      <c r="E207" s="141"/>
      <c r="F207" s="141"/>
      <c r="G207" s="82"/>
      <c r="H207" s="19"/>
    </row>
    <row r="208" spans="2:8" x14ac:dyDescent="0.25">
      <c r="B208" s="23">
        <f t="shared" si="3"/>
        <v>200</v>
      </c>
      <c r="C208" s="231"/>
      <c r="D208" s="232"/>
      <c r="E208" s="141"/>
      <c r="F208" s="141"/>
      <c r="G208" s="82"/>
      <c r="H208" s="19"/>
    </row>
    <row r="209" spans="2:8" x14ac:dyDescent="0.25">
      <c r="B209" s="23">
        <f t="shared" si="3"/>
        <v>201</v>
      </c>
      <c r="C209" s="231"/>
      <c r="D209" s="232"/>
      <c r="E209" s="141"/>
      <c r="F209" s="141"/>
      <c r="G209" s="82"/>
      <c r="H209" s="19"/>
    </row>
    <row r="210" spans="2:8" x14ac:dyDescent="0.25">
      <c r="B210" s="23">
        <f t="shared" si="3"/>
        <v>202</v>
      </c>
      <c r="C210" s="231"/>
      <c r="D210" s="232"/>
      <c r="E210" s="141"/>
      <c r="F210" s="141"/>
      <c r="G210" s="82"/>
      <c r="H210" s="19"/>
    </row>
    <row r="211" spans="2:8" x14ac:dyDescent="0.25">
      <c r="B211" s="23">
        <f t="shared" si="3"/>
        <v>203</v>
      </c>
      <c r="C211" s="231"/>
      <c r="D211" s="232"/>
      <c r="E211" s="141"/>
      <c r="F211" s="141"/>
      <c r="G211" s="82"/>
      <c r="H211" s="19"/>
    </row>
    <row r="212" spans="2:8" x14ac:dyDescent="0.25">
      <c r="B212" s="23">
        <f t="shared" si="3"/>
        <v>204</v>
      </c>
      <c r="C212" s="231"/>
      <c r="D212" s="232"/>
      <c r="E212" s="141"/>
      <c r="F212" s="141"/>
      <c r="G212" s="82"/>
      <c r="H212" s="19"/>
    </row>
    <row r="213" spans="2:8" x14ac:dyDescent="0.25">
      <c r="B213" s="23">
        <f t="shared" si="3"/>
        <v>205</v>
      </c>
      <c r="C213" s="231"/>
      <c r="D213" s="232"/>
      <c r="E213" s="141"/>
      <c r="F213" s="141"/>
      <c r="G213" s="82"/>
      <c r="H213" s="19"/>
    </row>
    <row r="214" spans="2:8" x14ac:dyDescent="0.25">
      <c r="B214" s="23">
        <f t="shared" si="3"/>
        <v>206</v>
      </c>
      <c r="C214" s="231"/>
      <c r="D214" s="232"/>
      <c r="E214" s="141"/>
      <c r="F214" s="141"/>
      <c r="G214" s="82"/>
      <c r="H214" s="19"/>
    </row>
    <row r="215" spans="2:8" x14ac:dyDescent="0.25">
      <c r="B215" s="23">
        <f t="shared" si="3"/>
        <v>207</v>
      </c>
      <c r="C215" s="231"/>
      <c r="D215" s="232"/>
      <c r="E215" s="141"/>
      <c r="F215" s="141"/>
      <c r="G215" s="82"/>
      <c r="H215" s="19"/>
    </row>
    <row r="216" spans="2:8" x14ac:dyDescent="0.25">
      <c r="B216" s="23">
        <f t="shared" si="3"/>
        <v>208</v>
      </c>
      <c r="C216" s="231"/>
      <c r="D216" s="232"/>
      <c r="E216" s="141"/>
      <c r="F216" s="141"/>
      <c r="G216" s="82"/>
      <c r="H216" s="19"/>
    </row>
    <row r="217" spans="2:8" x14ac:dyDescent="0.25">
      <c r="B217" s="23">
        <f t="shared" si="3"/>
        <v>209</v>
      </c>
      <c r="C217" s="231"/>
      <c r="D217" s="232"/>
      <c r="E217" s="141"/>
      <c r="F217" s="141"/>
      <c r="G217" s="82"/>
      <c r="H217" s="19"/>
    </row>
    <row r="218" spans="2:8" x14ac:dyDescent="0.25">
      <c r="B218" s="23">
        <f t="shared" si="3"/>
        <v>210</v>
      </c>
      <c r="C218" s="231"/>
      <c r="D218" s="232"/>
      <c r="E218" s="141"/>
      <c r="F218" s="141"/>
      <c r="G218" s="82"/>
      <c r="H218" s="19"/>
    </row>
    <row r="219" spans="2:8" x14ac:dyDescent="0.25">
      <c r="B219" s="23">
        <f t="shared" si="3"/>
        <v>211</v>
      </c>
      <c r="C219" s="231"/>
      <c r="D219" s="232"/>
      <c r="E219" s="141"/>
      <c r="F219" s="141"/>
      <c r="G219" s="82"/>
      <c r="H219" s="19"/>
    </row>
    <row r="220" spans="2:8" x14ac:dyDescent="0.25">
      <c r="B220" s="23">
        <f t="shared" si="3"/>
        <v>212</v>
      </c>
      <c r="C220" s="231"/>
      <c r="D220" s="232"/>
      <c r="E220" s="141"/>
      <c r="F220" s="141"/>
      <c r="G220" s="82"/>
      <c r="H220" s="19"/>
    </row>
    <row r="221" spans="2:8" x14ac:dyDescent="0.25">
      <c r="B221" s="23">
        <f t="shared" si="3"/>
        <v>213</v>
      </c>
      <c r="C221" s="231"/>
      <c r="D221" s="232"/>
      <c r="E221" s="141"/>
      <c r="F221" s="141"/>
      <c r="G221" s="82"/>
      <c r="H221" s="19"/>
    </row>
    <row r="222" spans="2:8" x14ac:dyDescent="0.25">
      <c r="B222" s="23">
        <f t="shared" si="3"/>
        <v>214</v>
      </c>
      <c r="C222" s="231"/>
      <c r="D222" s="232"/>
      <c r="E222" s="141"/>
      <c r="F222" s="141"/>
      <c r="G222" s="82"/>
      <c r="H222" s="19"/>
    </row>
    <row r="223" spans="2:8" x14ac:dyDescent="0.25">
      <c r="B223" s="23">
        <f t="shared" si="3"/>
        <v>215</v>
      </c>
      <c r="C223" s="231"/>
      <c r="D223" s="232"/>
      <c r="E223" s="141"/>
      <c r="F223" s="141"/>
      <c r="G223" s="82"/>
      <c r="H223" s="19"/>
    </row>
    <row r="224" spans="2:8" x14ac:dyDescent="0.25">
      <c r="B224" s="23">
        <f t="shared" si="3"/>
        <v>216</v>
      </c>
      <c r="C224" s="231"/>
      <c r="D224" s="232"/>
      <c r="E224" s="141"/>
      <c r="F224" s="141"/>
      <c r="G224" s="82"/>
      <c r="H224" s="19"/>
    </row>
    <row r="225" spans="2:8" x14ac:dyDescent="0.25">
      <c r="B225" s="23">
        <f t="shared" si="3"/>
        <v>217</v>
      </c>
      <c r="C225" s="231"/>
      <c r="D225" s="232"/>
      <c r="E225" s="141"/>
      <c r="F225" s="141"/>
      <c r="G225" s="82"/>
      <c r="H225" s="19"/>
    </row>
    <row r="226" spans="2:8" x14ac:dyDescent="0.25">
      <c r="B226" s="23">
        <f t="shared" si="3"/>
        <v>218</v>
      </c>
      <c r="C226" s="231"/>
      <c r="D226" s="232"/>
      <c r="E226" s="141"/>
      <c r="F226" s="141"/>
      <c r="G226" s="82"/>
      <c r="H226" s="19"/>
    </row>
    <row r="227" spans="2:8" x14ac:dyDescent="0.25">
      <c r="B227" s="23">
        <f t="shared" si="3"/>
        <v>219</v>
      </c>
      <c r="C227" s="231"/>
      <c r="D227" s="232"/>
      <c r="E227" s="141"/>
      <c r="F227" s="141"/>
      <c r="G227" s="82"/>
      <c r="H227" s="19"/>
    </row>
    <row r="228" spans="2:8" x14ac:dyDescent="0.25">
      <c r="B228" s="23">
        <f t="shared" si="3"/>
        <v>220</v>
      </c>
      <c r="C228" s="231"/>
      <c r="D228" s="232"/>
      <c r="E228" s="141"/>
      <c r="F228" s="141"/>
      <c r="G228" s="82"/>
      <c r="H228" s="19"/>
    </row>
    <row r="229" spans="2:8" x14ac:dyDescent="0.25">
      <c r="B229" s="23">
        <f t="shared" si="3"/>
        <v>221</v>
      </c>
      <c r="C229" s="231"/>
      <c r="D229" s="232"/>
      <c r="E229" s="141"/>
      <c r="F229" s="141"/>
      <c r="G229" s="82"/>
      <c r="H229" s="19"/>
    </row>
    <row r="230" spans="2:8" x14ac:dyDescent="0.25">
      <c r="B230" s="23">
        <f t="shared" si="3"/>
        <v>222</v>
      </c>
      <c r="C230" s="231"/>
      <c r="D230" s="232"/>
      <c r="E230" s="141"/>
      <c r="F230" s="141"/>
      <c r="G230" s="82"/>
      <c r="H230" s="19"/>
    </row>
    <row r="231" spans="2:8" x14ac:dyDescent="0.25">
      <c r="B231" s="23">
        <f t="shared" si="3"/>
        <v>223</v>
      </c>
      <c r="C231" s="231"/>
      <c r="D231" s="232"/>
      <c r="E231" s="141"/>
      <c r="F231" s="141"/>
      <c r="G231" s="82"/>
      <c r="H231" s="19"/>
    </row>
    <row r="232" spans="2:8" x14ac:dyDescent="0.25">
      <c r="B232" s="23">
        <f t="shared" si="3"/>
        <v>224</v>
      </c>
      <c r="C232" s="231"/>
      <c r="D232" s="232"/>
      <c r="E232" s="141"/>
      <c r="F232" s="141"/>
      <c r="G232" s="82"/>
      <c r="H232" s="19"/>
    </row>
    <row r="233" spans="2:8" x14ac:dyDescent="0.25">
      <c r="B233" s="23">
        <f t="shared" si="3"/>
        <v>225</v>
      </c>
      <c r="C233" s="231"/>
      <c r="D233" s="232"/>
      <c r="E233" s="141"/>
      <c r="F233" s="141"/>
      <c r="G233" s="82"/>
      <c r="H233" s="19"/>
    </row>
    <row r="234" spans="2:8" x14ac:dyDescent="0.25">
      <c r="B234" s="23">
        <f t="shared" si="3"/>
        <v>226</v>
      </c>
      <c r="C234" s="231"/>
      <c r="D234" s="232"/>
      <c r="E234" s="141"/>
      <c r="F234" s="141"/>
      <c r="G234" s="82"/>
      <c r="H234" s="19"/>
    </row>
    <row r="235" spans="2:8" x14ac:dyDescent="0.25">
      <c r="B235" s="23">
        <f t="shared" si="3"/>
        <v>227</v>
      </c>
      <c r="C235" s="231"/>
      <c r="D235" s="232"/>
      <c r="E235" s="141"/>
      <c r="F235" s="141"/>
      <c r="G235" s="82"/>
      <c r="H235" s="19"/>
    </row>
    <row r="236" spans="2:8" x14ac:dyDescent="0.25">
      <c r="B236" s="23">
        <f t="shared" si="3"/>
        <v>228</v>
      </c>
      <c r="C236" s="231"/>
      <c r="D236" s="232"/>
      <c r="E236" s="141"/>
      <c r="F236" s="141"/>
      <c r="G236" s="82"/>
      <c r="H236" s="19"/>
    </row>
    <row r="237" spans="2:8" x14ac:dyDescent="0.25">
      <c r="B237" s="23">
        <f t="shared" si="3"/>
        <v>229</v>
      </c>
      <c r="C237" s="231"/>
      <c r="D237" s="232"/>
      <c r="E237" s="141"/>
      <c r="F237" s="141"/>
      <c r="G237" s="82"/>
      <c r="H237" s="19"/>
    </row>
    <row r="238" spans="2:8" x14ac:dyDescent="0.25">
      <c r="B238" s="23">
        <f t="shared" si="3"/>
        <v>230</v>
      </c>
      <c r="C238" s="231"/>
      <c r="D238" s="232"/>
      <c r="E238" s="141"/>
      <c r="F238" s="141"/>
      <c r="G238" s="82"/>
      <c r="H238" s="19"/>
    </row>
    <row r="239" spans="2:8" x14ac:dyDescent="0.25">
      <c r="B239" s="23">
        <f t="shared" si="3"/>
        <v>231</v>
      </c>
      <c r="C239" s="231"/>
      <c r="D239" s="232"/>
      <c r="E239" s="141"/>
      <c r="F239" s="141"/>
      <c r="G239" s="82"/>
      <c r="H239" s="19"/>
    </row>
    <row r="240" spans="2:8" x14ac:dyDescent="0.25">
      <c r="B240" s="23">
        <f t="shared" si="3"/>
        <v>232</v>
      </c>
      <c r="C240" s="231"/>
      <c r="D240" s="232"/>
      <c r="E240" s="141"/>
      <c r="F240" s="141"/>
      <c r="G240" s="82"/>
      <c r="H240" s="19"/>
    </row>
    <row r="241" spans="2:8" x14ac:dyDescent="0.25">
      <c r="B241" s="23">
        <f t="shared" si="3"/>
        <v>233</v>
      </c>
      <c r="C241" s="231"/>
      <c r="D241" s="232"/>
      <c r="E241" s="141"/>
      <c r="F241" s="141"/>
      <c r="G241" s="82"/>
      <c r="H241" s="19"/>
    </row>
    <row r="242" spans="2:8" x14ac:dyDescent="0.25">
      <c r="B242" s="23">
        <f t="shared" si="3"/>
        <v>234</v>
      </c>
      <c r="C242" s="231"/>
      <c r="D242" s="232"/>
      <c r="E242" s="141"/>
      <c r="F242" s="141"/>
      <c r="G242" s="82"/>
      <c r="H242" s="19"/>
    </row>
    <row r="243" spans="2:8" x14ac:dyDescent="0.25">
      <c r="B243" s="23">
        <f t="shared" si="3"/>
        <v>235</v>
      </c>
      <c r="C243" s="231"/>
      <c r="D243" s="232"/>
      <c r="E243" s="141"/>
      <c r="F243" s="141"/>
      <c r="G243" s="82"/>
      <c r="H243" s="19"/>
    </row>
    <row r="244" spans="2:8" x14ac:dyDescent="0.25">
      <c r="B244" s="23">
        <f t="shared" si="3"/>
        <v>236</v>
      </c>
      <c r="C244" s="231"/>
      <c r="D244" s="232"/>
      <c r="E244" s="141"/>
      <c r="F244" s="141"/>
      <c r="G244" s="82"/>
      <c r="H244" s="19"/>
    </row>
    <row r="245" spans="2:8" x14ac:dyDescent="0.25">
      <c r="B245" s="23">
        <f t="shared" si="3"/>
        <v>237</v>
      </c>
      <c r="C245" s="231"/>
      <c r="D245" s="232"/>
      <c r="E245" s="141"/>
      <c r="F245" s="141"/>
      <c r="G245" s="82"/>
      <c r="H245" s="19"/>
    </row>
    <row r="246" spans="2:8" x14ac:dyDescent="0.25">
      <c r="B246" s="23">
        <f t="shared" si="3"/>
        <v>238</v>
      </c>
      <c r="C246" s="231"/>
      <c r="D246" s="232"/>
      <c r="E246" s="141"/>
      <c r="F246" s="141"/>
      <c r="G246" s="82"/>
      <c r="H246" s="19"/>
    </row>
    <row r="247" spans="2:8" x14ac:dyDescent="0.25">
      <c r="B247" s="23">
        <f t="shared" si="3"/>
        <v>239</v>
      </c>
      <c r="C247" s="231"/>
      <c r="D247" s="232"/>
      <c r="E247" s="141"/>
      <c r="F247" s="141"/>
      <c r="G247" s="82"/>
      <c r="H247" s="19"/>
    </row>
    <row r="248" spans="2:8" x14ac:dyDescent="0.25">
      <c r="B248" s="23">
        <f t="shared" si="3"/>
        <v>240</v>
      </c>
      <c r="C248" s="231"/>
      <c r="D248" s="232"/>
      <c r="E248" s="141"/>
      <c r="F248" s="141"/>
      <c r="G248" s="82"/>
      <c r="H248" s="19"/>
    </row>
    <row r="249" spans="2:8" x14ac:dyDescent="0.25">
      <c r="B249" s="23">
        <f t="shared" si="3"/>
        <v>241</v>
      </c>
      <c r="C249" s="231"/>
      <c r="D249" s="232"/>
      <c r="E249" s="141"/>
      <c r="F249" s="141"/>
      <c r="G249" s="82"/>
      <c r="H249" s="19"/>
    </row>
    <row r="250" spans="2:8" x14ac:dyDescent="0.25">
      <c r="B250" s="23">
        <f t="shared" si="3"/>
        <v>242</v>
      </c>
      <c r="C250" s="231"/>
      <c r="D250" s="232"/>
      <c r="E250" s="141"/>
      <c r="F250" s="141"/>
      <c r="G250" s="82"/>
      <c r="H250" s="19"/>
    </row>
    <row r="251" spans="2:8" x14ac:dyDescent="0.25">
      <c r="B251" s="23">
        <f t="shared" si="3"/>
        <v>243</v>
      </c>
      <c r="C251" s="231"/>
      <c r="D251" s="232"/>
      <c r="E251" s="141"/>
      <c r="F251" s="141"/>
      <c r="G251" s="82"/>
      <c r="H251" s="19"/>
    </row>
    <row r="252" spans="2:8" x14ac:dyDescent="0.25">
      <c r="B252" s="23">
        <f t="shared" si="3"/>
        <v>244</v>
      </c>
      <c r="C252" s="231"/>
      <c r="D252" s="232"/>
      <c r="E252" s="141"/>
      <c r="F252" s="141"/>
      <c r="G252" s="82"/>
      <c r="H252" s="19"/>
    </row>
    <row r="253" spans="2:8" x14ac:dyDescent="0.25">
      <c r="B253" s="23">
        <f t="shared" si="3"/>
        <v>245</v>
      </c>
      <c r="C253" s="231"/>
      <c r="D253" s="232"/>
      <c r="E253" s="141"/>
      <c r="F253" s="141"/>
      <c r="G253" s="82"/>
      <c r="H253" s="19"/>
    </row>
    <row r="254" spans="2:8" x14ac:dyDescent="0.25">
      <c r="B254" s="23">
        <f t="shared" si="3"/>
        <v>246</v>
      </c>
      <c r="C254" s="231"/>
      <c r="D254" s="232"/>
      <c r="E254" s="141"/>
      <c r="F254" s="141"/>
      <c r="G254" s="82"/>
      <c r="H254" s="19"/>
    </row>
    <row r="255" spans="2:8" x14ac:dyDescent="0.25">
      <c r="B255" s="23">
        <f t="shared" si="3"/>
        <v>247</v>
      </c>
      <c r="C255" s="231"/>
      <c r="D255" s="232"/>
      <c r="E255" s="141"/>
      <c r="F255" s="141"/>
      <c r="G255" s="82"/>
      <c r="H255" s="19"/>
    </row>
    <row r="256" spans="2:8" x14ac:dyDescent="0.25">
      <c r="B256" s="23">
        <f t="shared" si="3"/>
        <v>248</v>
      </c>
      <c r="C256" s="231"/>
      <c r="D256" s="232"/>
      <c r="E256" s="141"/>
      <c r="F256" s="141"/>
      <c r="G256" s="82"/>
      <c r="H256" s="19"/>
    </row>
    <row r="257" spans="2:8" x14ac:dyDescent="0.25">
      <c r="B257" s="23">
        <f t="shared" si="3"/>
        <v>249</v>
      </c>
      <c r="C257" s="231"/>
      <c r="D257" s="232"/>
      <c r="E257" s="141"/>
      <c r="F257" s="141"/>
      <c r="G257" s="82"/>
      <c r="H257" s="19"/>
    </row>
    <row r="258" spans="2:8" x14ac:dyDescent="0.25">
      <c r="B258" s="23">
        <f t="shared" si="3"/>
        <v>250</v>
      </c>
      <c r="C258" s="231"/>
      <c r="D258" s="232"/>
      <c r="E258" s="141"/>
      <c r="F258" s="141"/>
      <c r="G258" s="82"/>
      <c r="H258" s="19"/>
    </row>
    <row r="259" spans="2:8" x14ac:dyDescent="0.25">
      <c r="B259" s="23">
        <f t="shared" si="3"/>
        <v>251</v>
      </c>
      <c r="C259" s="231"/>
      <c r="D259" s="232"/>
      <c r="E259" s="141"/>
      <c r="F259" s="141"/>
      <c r="G259" s="82"/>
      <c r="H259" s="19"/>
    </row>
    <row r="260" spans="2:8" x14ac:dyDescent="0.25">
      <c r="B260" s="23">
        <f t="shared" si="3"/>
        <v>252</v>
      </c>
      <c r="C260" s="231"/>
      <c r="D260" s="232"/>
      <c r="E260" s="141"/>
      <c r="F260" s="141"/>
      <c r="G260" s="82"/>
      <c r="H260" s="19"/>
    </row>
    <row r="261" spans="2:8" x14ac:dyDescent="0.25">
      <c r="B261" s="23">
        <f t="shared" si="3"/>
        <v>253</v>
      </c>
      <c r="C261" s="231"/>
      <c r="D261" s="232"/>
      <c r="E261" s="141"/>
      <c r="F261" s="141"/>
      <c r="G261" s="82"/>
      <c r="H261" s="19"/>
    </row>
    <row r="262" spans="2:8" x14ac:dyDescent="0.25">
      <c r="B262" s="23">
        <f t="shared" si="3"/>
        <v>254</v>
      </c>
      <c r="C262" s="231"/>
      <c r="D262" s="232"/>
      <c r="E262" s="141"/>
      <c r="F262" s="141"/>
      <c r="G262" s="82"/>
      <c r="H262" s="19"/>
    </row>
    <row r="263" spans="2:8" x14ac:dyDescent="0.25">
      <c r="B263" s="23">
        <f t="shared" si="3"/>
        <v>255</v>
      </c>
      <c r="C263" s="231"/>
      <c r="D263" s="232"/>
      <c r="E263" s="141"/>
      <c r="F263" s="141"/>
      <c r="G263" s="82"/>
      <c r="H263" s="19"/>
    </row>
    <row r="264" spans="2:8" x14ac:dyDescent="0.25">
      <c r="B264" s="23">
        <f t="shared" si="3"/>
        <v>256</v>
      </c>
      <c r="C264" s="231"/>
      <c r="D264" s="232"/>
      <c r="E264" s="141"/>
      <c r="F264" s="141"/>
      <c r="G264" s="82"/>
      <c r="H264" s="19"/>
    </row>
    <row r="265" spans="2:8" x14ac:dyDescent="0.25">
      <c r="B265" s="23">
        <f t="shared" si="3"/>
        <v>257</v>
      </c>
      <c r="C265" s="231"/>
      <c r="D265" s="232"/>
      <c r="E265" s="141"/>
      <c r="F265" s="141"/>
      <c r="G265" s="82"/>
      <c r="H265" s="19"/>
    </row>
    <row r="266" spans="2:8" x14ac:dyDescent="0.25">
      <c r="B266" s="23">
        <f t="shared" ref="B266:B329" si="4">ROW()-ROW($B$8)</f>
        <v>258</v>
      </c>
      <c r="C266" s="231"/>
      <c r="D266" s="232"/>
      <c r="E266" s="141"/>
      <c r="F266" s="141"/>
      <c r="G266" s="82"/>
      <c r="H266" s="19"/>
    </row>
    <row r="267" spans="2:8" x14ac:dyDescent="0.25">
      <c r="B267" s="23">
        <f t="shared" si="4"/>
        <v>259</v>
      </c>
      <c r="C267" s="231"/>
      <c r="D267" s="232"/>
      <c r="E267" s="141"/>
      <c r="F267" s="141"/>
      <c r="G267" s="82"/>
      <c r="H267" s="19"/>
    </row>
    <row r="268" spans="2:8" x14ac:dyDescent="0.25">
      <c r="B268" s="23">
        <f t="shared" si="4"/>
        <v>260</v>
      </c>
      <c r="C268" s="231"/>
      <c r="D268" s="232"/>
      <c r="E268" s="141"/>
      <c r="F268" s="141"/>
      <c r="G268" s="82"/>
      <c r="H268" s="19"/>
    </row>
    <row r="269" spans="2:8" x14ac:dyDescent="0.25">
      <c r="B269" s="23">
        <f t="shared" si="4"/>
        <v>261</v>
      </c>
      <c r="C269" s="231"/>
      <c r="D269" s="232"/>
      <c r="E269" s="141"/>
      <c r="F269" s="141"/>
      <c r="G269" s="82"/>
      <c r="H269" s="19"/>
    </row>
    <row r="270" spans="2:8" x14ac:dyDescent="0.25">
      <c r="B270" s="23">
        <f t="shared" si="4"/>
        <v>262</v>
      </c>
      <c r="C270" s="231"/>
      <c r="D270" s="232"/>
      <c r="E270" s="141"/>
      <c r="F270" s="141"/>
      <c r="G270" s="82"/>
      <c r="H270" s="19"/>
    </row>
    <row r="271" spans="2:8" x14ac:dyDescent="0.25">
      <c r="B271" s="23">
        <f t="shared" si="4"/>
        <v>263</v>
      </c>
      <c r="C271" s="231"/>
      <c r="D271" s="232"/>
      <c r="E271" s="141"/>
      <c r="F271" s="141"/>
      <c r="G271" s="82"/>
      <c r="H271" s="19"/>
    </row>
    <row r="272" spans="2:8" x14ac:dyDescent="0.25">
      <c r="B272" s="23">
        <f t="shared" si="4"/>
        <v>264</v>
      </c>
      <c r="C272" s="231"/>
      <c r="D272" s="232"/>
      <c r="E272" s="141"/>
      <c r="F272" s="141"/>
      <c r="G272" s="82"/>
      <c r="H272" s="19"/>
    </row>
    <row r="273" spans="2:8" x14ac:dyDescent="0.25">
      <c r="B273" s="23">
        <f t="shared" si="4"/>
        <v>265</v>
      </c>
      <c r="C273" s="231"/>
      <c r="D273" s="232"/>
      <c r="E273" s="141"/>
      <c r="F273" s="141"/>
      <c r="G273" s="82"/>
      <c r="H273" s="19"/>
    </row>
    <row r="274" spans="2:8" x14ac:dyDescent="0.25">
      <c r="B274" s="23">
        <f t="shared" si="4"/>
        <v>266</v>
      </c>
      <c r="C274" s="231"/>
      <c r="D274" s="232"/>
      <c r="E274" s="141"/>
      <c r="F274" s="141"/>
      <c r="G274" s="82"/>
      <c r="H274" s="19"/>
    </row>
    <row r="275" spans="2:8" x14ac:dyDescent="0.25">
      <c r="B275" s="23">
        <f t="shared" si="4"/>
        <v>267</v>
      </c>
      <c r="C275" s="231"/>
      <c r="D275" s="232"/>
      <c r="E275" s="141"/>
      <c r="F275" s="141"/>
      <c r="G275" s="82"/>
      <c r="H275" s="19"/>
    </row>
    <row r="276" spans="2:8" x14ac:dyDescent="0.25">
      <c r="B276" s="23">
        <f t="shared" si="4"/>
        <v>268</v>
      </c>
      <c r="C276" s="231"/>
      <c r="D276" s="232"/>
      <c r="E276" s="141"/>
      <c r="F276" s="141"/>
      <c r="G276" s="82"/>
      <c r="H276" s="19"/>
    </row>
    <row r="277" spans="2:8" x14ac:dyDescent="0.25">
      <c r="B277" s="23">
        <f t="shared" si="4"/>
        <v>269</v>
      </c>
      <c r="C277" s="231"/>
      <c r="D277" s="232"/>
      <c r="E277" s="141"/>
      <c r="F277" s="141"/>
      <c r="G277" s="82"/>
      <c r="H277" s="19"/>
    </row>
    <row r="278" spans="2:8" x14ac:dyDescent="0.25">
      <c r="B278" s="23">
        <f t="shared" si="4"/>
        <v>270</v>
      </c>
      <c r="C278" s="231"/>
      <c r="D278" s="232"/>
      <c r="E278" s="141"/>
      <c r="F278" s="141"/>
      <c r="G278" s="82"/>
      <c r="H278" s="19"/>
    </row>
    <row r="279" spans="2:8" x14ac:dyDescent="0.25">
      <c r="B279" s="23">
        <f t="shared" si="4"/>
        <v>271</v>
      </c>
      <c r="C279" s="231"/>
      <c r="D279" s="232"/>
      <c r="E279" s="141"/>
      <c r="F279" s="141"/>
      <c r="G279" s="82"/>
      <c r="H279" s="19"/>
    </row>
    <row r="280" spans="2:8" x14ac:dyDescent="0.25">
      <c r="B280" s="23">
        <f t="shared" si="4"/>
        <v>272</v>
      </c>
      <c r="C280" s="231"/>
      <c r="D280" s="232"/>
      <c r="E280" s="141"/>
      <c r="F280" s="141"/>
      <c r="G280" s="82"/>
      <c r="H280" s="19"/>
    </row>
    <row r="281" spans="2:8" x14ac:dyDescent="0.25">
      <c r="B281" s="23">
        <f t="shared" si="4"/>
        <v>273</v>
      </c>
      <c r="C281" s="231"/>
      <c r="D281" s="232"/>
      <c r="E281" s="141"/>
      <c r="F281" s="141"/>
      <c r="G281" s="82"/>
      <c r="H281" s="19"/>
    </row>
    <row r="282" spans="2:8" x14ac:dyDescent="0.25">
      <c r="B282" s="23">
        <f t="shared" si="4"/>
        <v>274</v>
      </c>
      <c r="C282" s="231"/>
      <c r="D282" s="232"/>
      <c r="E282" s="141"/>
      <c r="F282" s="141"/>
      <c r="G282" s="82"/>
      <c r="H282" s="19"/>
    </row>
    <row r="283" spans="2:8" x14ac:dyDescent="0.25">
      <c r="B283" s="23">
        <f t="shared" si="4"/>
        <v>275</v>
      </c>
      <c r="C283" s="231"/>
      <c r="D283" s="232"/>
      <c r="E283" s="141"/>
      <c r="F283" s="141"/>
      <c r="G283" s="82"/>
      <c r="H283" s="19"/>
    </row>
    <row r="284" spans="2:8" x14ac:dyDescent="0.25">
      <c r="B284" s="23">
        <f t="shared" si="4"/>
        <v>276</v>
      </c>
      <c r="C284" s="231"/>
      <c r="D284" s="232"/>
      <c r="E284" s="141"/>
      <c r="F284" s="141"/>
      <c r="G284" s="82"/>
      <c r="H284" s="19"/>
    </row>
    <row r="285" spans="2:8" x14ac:dyDescent="0.25">
      <c r="B285" s="23">
        <f t="shared" si="4"/>
        <v>277</v>
      </c>
      <c r="C285" s="231"/>
      <c r="D285" s="232"/>
      <c r="E285" s="141"/>
      <c r="F285" s="141"/>
      <c r="G285" s="82"/>
      <c r="H285" s="19"/>
    </row>
    <row r="286" spans="2:8" x14ac:dyDescent="0.25">
      <c r="B286" s="23">
        <f t="shared" si="4"/>
        <v>278</v>
      </c>
      <c r="C286" s="231"/>
      <c r="D286" s="232"/>
      <c r="E286" s="141"/>
      <c r="F286" s="141"/>
      <c r="G286" s="82"/>
      <c r="H286" s="19"/>
    </row>
    <row r="287" spans="2:8" x14ac:dyDescent="0.25">
      <c r="B287" s="23">
        <f t="shared" si="4"/>
        <v>279</v>
      </c>
      <c r="C287" s="231"/>
      <c r="D287" s="232"/>
      <c r="E287" s="141"/>
      <c r="F287" s="141"/>
      <c r="G287" s="82"/>
      <c r="H287" s="19"/>
    </row>
    <row r="288" spans="2:8" x14ac:dyDescent="0.25">
      <c r="B288" s="23">
        <f t="shared" si="4"/>
        <v>280</v>
      </c>
      <c r="C288" s="231"/>
      <c r="D288" s="232"/>
      <c r="E288" s="141"/>
      <c r="F288" s="141"/>
      <c r="G288" s="82"/>
      <c r="H288" s="19"/>
    </row>
    <row r="289" spans="2:8" x14ac:dyDescent="0.25">
      <c r="B289" s="23">
        <f t="shared" si="4"/>
        <v>281</v>
      </c>
      <c r="C289" s="231"/>
      <c r="D289" s="232"/>
      <c r="E289" s="141"/>
      <c r="F289" s="141"/>
      <c r="G289" s="82"/>
      <c r="H289" s="19"/>
    </row>
    <row r="290" spans="2:8" x14ac:dyDescent="0.25">
      <c r="B290" s="23">
        <f t="shared" si="4"/>
        <v>282</v>
      </c>
      <c r="C290" s="231"/>
      <c r="D290" s="232"/>
      <c r="E290" s="141"/>
      <c r="F290" s="141"/>
      <c r="G290" s="82"/>
      <c r="H290" s="19"/>
    </row>
    <row r="291" spans="2:8" x14ac:dyDescent="0.25">
      <c r="B291" s="23">
        <f t="shared" si="4"/>
        <v>283</v>
      </c>
      <c r="C291" s="231"/>
      <c r="D291" s="232"/>
      <c r="E291" s="141"/>
      <c r="F291" s="141"/>
      <c r="G291" s="82"/>
      <c r="H291" s="19"/>
    </row>
    <row r="292" spans="2:8" x14ac:dyDescent="0.25">
      <c r="B292" s="23">
        <f t="shared" si="4"/>
        <v>284</v>
      </c>
      <c r="C292" s="231"/>
      <c r="D292" s="232"/>
      <c r="E292" s="141"/>
      <c r="F292" s="141"/>
      <c r="G292" s="82"/>
      <c r="H292" s="19"/>
    </row>
    <row r="293" spans="2:8" x14ac:dyDescent="0.25">
      <c r="B293" s="23">
        <f t="shared" si="4"/>
        <v>285</v>
      </c>
      <c r="C293" s="231"/>
      <c r="D293" s="232"/>
      <c r="E293" s="141"/>
      <c r="F293" s="141"/>
      <c r="G293" s="82"/>
      <c r="H293" s="19"/>
    </row>
    <row r="294" spans="2:8" x14ac:dyDescent="0.25">
      <c r="B294" s="23">
        <f t="shared" si="4"/>
        <v>286</v>
      </c>
      <c r="C294" s="231"/>
      <c r="D294" s="232"/>
      <c r="E294" s="141"/>
      <c r="F294" s="141"/>
      <c r="G294" s="82"/>
      <c r="H294" s="19"/>
    </row>
    <row r="295" spans="2:8" x14ac:dyDescent="0.25">
      <c r="B295" s="23">
        <f t="shared" si="4"/>
        <v>287</v>
      </c>
      <c r="C295" s="231"/>
      <c r="D295" s="232"/>
      <c r="E295" s="141"/>
      <c r="F295" s="141"/>
      <c r="G295" s="82"/>
      <c r="H295" s="19"/>
    </row>
    <row r="296" spans="2:8" x14ac:dyDescent="0.25">
      <c r="B296" s="23">
        <f t="shared" si="4"/>
        <v>288</v>
      </c>
      <c r="C296" s="231"/>
      <c r="D296" s="232"/>
      <c r="E296" s="141"/>
      <c r="F296" s="141"/>
      <c r="G296" s="82"/>
      <c r="H296" s="19"/>
    </row>
    <row r="297" spans="2:8" x14ac:dyDescent="0.25">
      <c r="B297" s="23">
        <f t="shared" si="4"/>
        <v>289</v>
      </c>
      <c r="C297" s="231"/>
      <c r="D297" s="232"/>
      <c r="E297" s="141"/>
      <c r="F297" s="141"/>
      <c r="G297" s="82"/>
      <c r="H297" s="19"/>
    </row>
    <row r="298" spans="2:8" x14ac:dyDescent="0.25">
      <c r="B298" s="23">
        <f t="shared" si="4"/>
        <v>290</v>
      </c>
      <c r="C298" s="231"/>
      <c r="D298" s="232"/>
      <c r="E298" s="141"/>
      <c r="F298" s="141"/>
      <c r="G298" s="82"/>
      <c r="H298" s="19"/>
    </row>
    <row r="299" spans="2:8" x14ac:dyDescent="0.25">
      <c r="B299" s="23">
        <f t="shared" si="4"/>
        <v>291</v>
      </c>
      <c r="C299" s="231"/>
      <c r="D299" s="232"/>
      <c r="E299" s="141"/>
      <c r="F299" s="141"/>
      <c r="G299" s="82"/>
      <c r="H299" s="19"/>
    </row>
    <row r="300" spans="2:8" x14ac:dyDescent="0.25">
      <c r="B300" s="23">
        <f t="shared" si="4"/>
        <v>292</v>
      </c>
      <c r="C300" s="231"/>
      <c r="D300" s="232"/>
      <c r="E300" s="141"/>
      <c r="F300" s="141"/>
      <c r="G300" s="82"/>
      <c r="H300" s="19"/>
    </row>
    <row r="301" spans="2:8" x14ac:dyDescent="0.25">
      <c r="B301" s="23">
        <f t="shared" si="4"/>
        <v>293</v>
      </c>
      <c r="C301" s="231"/>
      <c r="D301" s="232"/>
      <c r="E301" s="141"/>
      <c r="F301" s="141"/>
      <c r="G301" s="82"/>
      <c r="H301" s="19"/>
    </row>
    <row r="302" spans="2:8" x14ac:dyDescent="0.25">
      <c r="B302" s="23">
        <f t="shared" si="4"/>
        <v>294</v>
      </c>
      <c r="C302" s="231"/>
      <c r="D302" s="232"/>
      <c r="E302" s="141"/>
      <c r="F302" s="141"/>
      <c r="G302" s="82"/>
      <c r="H302" s="19"/>
    </row>
    <row r="303" spans="2:8" x14ac:dyDescent="0.25">
      <c r="B303" s="23">
        <f t="shared" si="4"/>
        <v>295</v>
      </c>
      <c r="C303" s="231"/>
      <c r="D303" s="232"/>
      <c r="E303" s="141"/>
      <c r="F303" s="141"/>
      <c r="G303" s="82"/>
      <c r="H303" s="19"/>
    </row>
    <row r="304" spans="2:8" x14ac:dyDescent="0.25">
      <c r="B304" s="23">
        <f t="shared" si="4"/>
        <v>296</v>
      </c>
      <c r="C304" s="231"/>
      <c r="D304" s="232"/>
      <c r="E304" s="141"/>
      <c r="F304" s="141"/>
      <c r="G304" s="82"/>
      <c r="H304" s="19"/>
    </row>
    <row r="305" spans="2:8" x14ac:dyDescent="0.25">
      <c r="B305" s="23">
        <f t="shared" si="4"/>
        <v>297</v>
      </c>
      <c r="C305" s="231"/>
      <c r="D305" s="232"/>
      <c r="E305" s="141"/>
      <c r="F305" s="141"/>
      <c r="G305" s="82"/>
      <c r="H305" s="19"/>
    </row>
    <row r="306" spans="2:8" x14ac:dyDescent="0.25">
      <c r="B306" s="23">
        <f t="shared" si="4"/>
        <v>298</v>
      </c>
      <c r="C306" s="231"/>
      <c r="D306" s="232"/>
      <c r="E306" s="141"/>
      <c r="F306" s="141"/>
      <c r="G306" s="82"/>
      <c r="H306" s="19"/>
    </row>
    <row r="307" spans="2:8" x14ac:dyDescent="0.25">
      <c r="B307" s="23">
        <f t="shared" si="4"/>
        <v>299</v>
      </c>
      <c r="C307" s="231"/>
      <c r="D307" s="232"/>
      <c r="E307" s="141"/>
      <c r="F307" s="141"/>
      <c r="G307" s="82"/>
      <c r="H307" s="19"/>
    </row>
    <row r="308" spans="2:8" x14ac:dyDescent="0.25">
      <c r="B308" s="23">
        <f t="shared" si="4"/>
        <v>300</v>
      </c>
      <c r="C308" s="231"/>
      <c r="D308" s="232"/>
      <c r="E308" s="141"/>
      <c r="F308" s="141"/>
      <c r="G308" s="82"/>
      <c r="H308" s="19"/>
    </row>
    <row r="309" spans="2:8" x14ac:dyDescent="0.25">
      <c r="B309" s="23">
        <f t="shared" si="4"/>
        <v>301</v>
      </c>
      <c r="C309" s="231"/>
      <c r="D309" s="232"/>
      <c r="E309" s="141"/>
      <c r="F309" s="141"/>
      <c r="G309" s="82"/>
      <c r="H309" s="19"/>
    </row>
    <row r="310" spans="2:8" x14ac:dyDescent="0.25">
      <c r="B310" s="23">
        <f t="shared" si="4"/>
        <v>302</v>
      </c>
      <c r="C310" s="231"/>
      <c r="D310" s="232"/>
      <c r="E310" s="141"/>
      <c r="F310" s="141"/>
      <c r="G310" s="82"/>
      <c r="H310" s="19"/>
    </row>
    <row r="311" spans="2:8" x14ac:dyDescent="0.25">
      <c r="B311" s="23">
        <f t="shared" si="4"/>
        <v>303</v>
      </c>
      <c r="C311" s="231"/>
      <c r="D311" s="232"/>
      <c r="E311" s="141"/>
      <c r="F311" s="141"/>
      <c r="G311" s="82"/>
      <c r="H311" s="19"/>
    </row>
    <row r="312" spans="2:8" x14ac:dyDescent="0.25">
      <c r="B312" s="23">
        <f t="shared" si="4"/>
        <v>304</v>
      </c>
      <c r="C312" s="231"/>
      <c r="D312" s="232"/>
      <c r="E312" s="141"/>
      <c r="F312" s="141"/>
      <c r="G312" s="82"/>
      <c r="H312" s="19"/>
    </row>
    <row r="313" spans="2:8" x14ac:dyDescent="0.25">
      <c r="B313" s="23">
        <f t="shared" si="4"/>
        <v>305</v>
      </c>
      <c r="C313" s="231"/>
      <c r="D313" s="232"/>
      <c r="E313" s="141"/>
      <c r="F313" s="141"/>
      <c r="G313" s="82"/>
      <c r="H313" s="19"/>
    </row>
    <row r="314" spans="2:8" x14ac:dyDescent="0.25">
      <c r="B314" s="23">
        <f t="shared" si="4"/>
        <v>306</v>
      </c>
      <c r="C314" s="231"/>
      <c r="D314" s="232"/>
      <c r="E314" s="141"/>
      <c r="F314" s="141"/>
      <c r="G314" s="82"/>
      <c r="H314" s="19"/>
    </row>
    <row r="315" spans="2:8" x14ac:dyDescent="0.25">
      <c r="B315" s="23">
        <f t="shared" si="4"/>
        <v>307</v>
      </c>
      <c r="C315" s="231"/>
      <c r="D315" s="232"/>
      <c r="E315" s="141"/>
      <c r="F315" s="141"/>
      <c r="G315" s="82"/>
      <c r="H315" s="19"/>
    </row>
    <row r="316" spans="2:8" x14ac:dyDescent="0.25">
      <c r="B316" s="23">
        <f t="shared" si="4"/>
        <v>308</v>
      </c>
      <c r="C316" s="231"/>
      <c r="D316" s="232"/>
      <c r="E316" s="141"/>
      <c r="F316" s="141"/>
      <c r="G316" s="82"/>
      <c r="H316" s="19"/>
    </row>
    <row r="317" spans="2:8" x14ac:dyDescent="0.25">
      <c r="B317" s="23">
        <f t="shared" si="4"/>
        <v>309</v>
      </c>
      <c r="C317" s="231"/>
      <c r="D317" s="232"/>
      <c r="E317" s="141"/>
      <c r="F317" s="141"/>
      <c r="G317" s="82"/>
      <c r="H317" s="19"/>
    </row>
    <row r="318" spans="2:8" x14ac:dyDescent="0.25">
      <c r="B318" s="23">
        <f t="shared" si="4"/>
        <v>310</v>
      </c>
      <c r="C318" s="231"/>
      <c r="D318" s="232"/>
      <c r="E318" s="141"/>
      <c r="F318" s="141"/>
      <c r="G318" s="82"/>
      <c r="H318" s="19"/>
    </row>
    <row r="319" spans="2:8" x14ac:dyDescent="0.25">
      <c r="B319" s="23">
        <f t="shared" si="4"/>
        <v>311</v>
      </c>
      <c r="C319" s="231"/>
      <c r="D319" s="232"/>
      <c r="E319" s="141"/>
      <c r="F319" s="141"/>
      <c r="G319" s="82"/>
      <c r="H319" s="19"/>
    </row>
    <row r="320" spans="2:8" x14ac:dyDescent="0.25">
      <c r="B320" s="23">
        <f t="shared" si="4"/>
        <v>312</v>
      </c>
      <c r="C320" s="231"/>
      <c r="D320" s="232"/>
      <c r="E320" s="141"/>
      <c r="F320" s="141"/>
      <c r="G320" s="82"/>
      <c r="H320" s="19"/>
    </row>
    <row r="321" spans="2:8" x14ac:dyDescent="0.25">
      <c r="B321" s="23">
        <f t="shared" si="4"/>
        <v>313</v>
      </c>
      <c r="C321" s="231"/>
      <c r="D321" s="232"/>
      <c r="E321" s="141"/>
      <c r="F321" s="141"/>
      <c r="G321" s="82"/>
      <c r="H321" s="19"/>
    </row>
    <row r="322" spans="2:8" x14ac:dyDescent="0.25">
      <c r="B322" s="23">
        <f t="shared" si="4"/>
        <v>314</v>
      </c>
      <c r="C322" s="231"/>
      <c r="D322" s="232"/>
      <c r="E322" s="141"/>
      <c r="F322" s="141"/>
      <c r="G322" s="82"/>
      <c r="H322" s="19"/>
    </row>
    <row r="323" spans="2:8" x14ac:dyDescent="0.25">
      <c r="B323" s="23">
        <f t="shared" si="4"/>
        <v>315</v>
      </c>
      <c r="C323" s="231"/>
      <c r="D323" s="232"/>
      <c r="E323" s="141"/>
      <c r="F323" s="141"/>
      <c r="G323" s="82"/>
      <c r="H323" s="19"/>
    </row>
    <row r="324" spans="2:8" x14ac:dyDescent="0.25">
      <c r="B324" s="23">
        <f t="shared" si="4"/>
        <v>316</v>
      </c>
      <c r="C324" s="231"/>
      <c r="D324" s="232"/>
      <c r="E324" s="141"/>
      <c r="F324" s="141"/>
      <c r="G324" s="82"/>
      <c r="H324" s="19"/>
    </row>
    <row r="325" spans="2:8" x14ac:dyDescent="0.25">
      <c r="B325" s="23">
        <f t="shared" si="4"/>
        <v>317</v>
      </c>
      <c r="C325" s="231"/>
      <c r="D325" s="232"/>
      <c r="E325" s="141"/>
      <c r="F325" s="141"/>
      <c r="G325" s="82"/>
      <c r="H325" s="19"/>
    </row>
    <row r="326" spans="2:8" x14ac:dyDescent="0.25">
      <c r="B326" s="23">
        <f t="shared" si="4"/>
        <v>318</v>
      </c>
      <c r="C326" s="231"/>
      <c r="D326" s="232"/>
      <c r="E326" s="141"/>
      <c r="F326" s="141"/>
      <c r="G326" s="82"/>
      <c r="H326" s="19"/>
    </row>
    <row r="327" spans="2:8" x14ac:dyDescent="0.25">
      <c r="B327" s="23">
        <f t="shared" si="4"/>
        <v>319</v>
      </c>
      <c r="C327" s="231"/>
      <c r="D327" s="232"/>
      <c r="E327" s="141"/>
      <c r="F327" s="141"/>
      <c r="G327" s="82"/>
      <c r="H327" s="19"/>
    </row>
    <row r="328" spans="2:8" x14ac:dyDescent="0.25">
      <c r="B328" s="23">
        <f t="shared" si="4"/>
        <v>320</v>
      </c>
      <c r="C328" s="231"/>
      <c r="D328" s="232"/>
      <c r="E328" s="141"/>
      <c r="F328" s="141"/>
      <c r="G328" s="82"/>
      <c r="H328" s="19"/>
    </row>
    <row r="329" spans="2:8" x14ac:dyDescent="0.25">
      <c r="B329" s="23">
        <f t="shared" si="4"/>
        <v>321</v>
      </c>
      <c r="C329" s="231"/>
      <c r="D329" s="232"/>
      <c r="E329" s="141"/>
      <c r="F329" s="141"/>
      <c r="G329" s="82"/>
      <c r="H329" s="19"/>
    </row>
    <row r="330" spans="2:8" x14ac:dyDescent="0.25">
      <c r="B330" s="23">
        <f t="shared" ref="B330:B393" si="5">ROW()-ROW($B$8)</f>
        <v>322</v>
      </c>
      <c r="C330" s="231"/>
      <c r="D330" s="232"/>
      <c r="E330" s="141"/>
      <c r="F330" s="141"/>
      <c r="G330" s="82"/>
      <c r="H330" s="19"/>
    </row>
    <row r="331" spans="2:8" x14ac:dyDescent="0.25">
      <c r="B331" s="23">
        <f t="shared" si="5"/>
        <v>323</v>
      </c>
      <c r="C331" s="231"/>
      <c r="D331" s="232"/>
      <c r="E331" s="141"/>
      <c r="F331" s="141"/>
      <c r="G331" s="82"/>
      <c r="H331" s="19"/>
    </row>
    <row r="332" spans="2:8" x14ac:dyDescent="0.25">
      <c r="B332" s="23">
        <f t="shared" si="5"/>
        <v>324</v>
      </c>
      <c r="C332" s="231"/>
      <c r="D332" s="232"/>
      <c r="E332" s="141"/>
      <c r="F332" s="141"/>
      <c r="G332" s="82"/>
      <c r="H332" s="19"/>
    </row>
    <row r="333" spans="2:8" x14ac:dyDescent="0.25">
      <c r="B333" s="23">
        <f t="shared" si="5"/>
        <v>325</v>
      </c>
      <c r="C333" s="231"/>
      <c r="D333" s="232"/>
      <c r="E333" s="141"/>
      <c r="F333" s="141"/>
      <c r="G333" s="82"/>
      <c r="H333" s="19"/>
    </row>
    <row r="334" spans="2:8" x14ac:dyDescent="0.25">
      <c r="B334" s="23">
        <f t="shared" si="5"/>
        <v>326</v>
      </c>
      <c r="C334" s="231"/>
      <c r="D334" s="232"/>
      <c r="E334" s="141"/>
      <c r="F334" s="141"/>
      <c r="G334" s="82"/>
      <c r="H334" s="19"/>
    </row>
    <row r="335" spans="2:8" x14ac:dyDescent="0.25">
      <c r="B335" s="23">
        <f t="shared" si="5"/>
        <v>327</v>
      </c>
      <c r="C335" s="231"/>
      <c r="D335" s="232"/>
      <c r="E335" s="141"/>
      <c r="F335" s="141"/>
      <c r="G335" s="82"/>
      <c r="H335" s="19"/>
    </row>
    <row r="336" spans="2:8" x14ac:dyDescent="0.25">
      <c r="B336" s="23">
        <f t="shared" si="5"/>
        <v>328</v>
      </c>
      <c r="C336" s="231"/>
      <c r="D336" s="232"/>
      <c r="E336" s="141"/>
      <c r="F336" s="141"/>
      <c r="G336" s="82"/>
      <c r="H336" s="19"/>
    </row>
    <row r="337" spans="2:8" x14ac:dyDescent="0.25">
      <c r="B337" s="23">
        <f t="shared" si="5"/>
        <v>329</v>
      </c>
      <c r="C337" s="231"/>
      <c r="D337" s="232"/>
      <c r="E337" s="141"/>
      <c r="F337" s="141"/>
      <c r="G337" s="82"/>
      <c r="H337" s="19"/>
    </row>
    <row r="338" spans="2:8" x14ac:dyDescent="0.25">
      <c r="B338" s="23">
        <f t="shared" si="5"/>
        <v>330</v>
      </c>
      <c r="C338" s="231"/>
      <c r="D338" s="232"/>
      <c r="E338" s="141"/>
      <c r="F338" s="141"/>
      <c r="G338" s="82"/>
      <c r="H338" s="19"/>
    </row>
    <row r="339" spans="2:8" x14ac:dyDescent="0.25">
      <c r="B339" s="23">
        <f t="shared" si="5"/>
        <v>331</v>
      </c>
      <c r="C339" s="231"/>
      <c r="D339" s="232"/>
      <c r="E339" s="141"/>
      <c r="F339" s="141"/>
      <c r="G339" s="82"/>
      <c r="H339" s="19"/>
    </row>
    <row r="340" spans="2:8" x14ac:dyDescent="0.25">
      <c r="B340" s="23">
        <f t="shared" si="5"/>
        <v>332</v>
      </c>
      <c r="C340" s="231"/>
      <c r="D340" s="232"/>
      <c r="E340" s="141"/>
      <c r="F340" s="141"/>
      <c r="G340" s="82"/>
      <c r="H340" s="19"/>
    </row>
    <row r="341" spans="2:8" x14ac:dyDescent="0.25">
      <c r="B341" s="23">
        <f t="shared" si="5"/>
        <v>333</v>
      </c>
      <c r="C341" s="231"/>
      <c r="D341" s="232"/>
      <c r="E341" s="141"/>
      <c r="F341" s="141"/>
      <c r="G341" s="82"/>
      <c r="H341" s="19"/>
    </row>
    <row r="342" spans="2:8" x14ac:dyDescent="0.25">
      <c r="B342" s="23">
        <f t="shared" si="5"/>
        <v>334</v>
      </c>
      <c r="C342" s="231"/>
      <c r="D342" s="232"/>
      <c r="E342" s="141"/>
      <c r="F342" s="141"/>
      <c r="G342" s="82"/>
      <c r="H342" s="19"/>
    </row>
    <row r="343" spans="2:8" x14ac:dyDescent="0.25">
      <c r="B343" s="23">
        <f t="shared" si="5"/>
        <v>335</v>
      </c>
      <c r="C343" s="231"/>
      <c r="D343" s="232"/>
      <c r="E343" s="141"/>
      <c r="F343" s="141"/>
      <c r="G343" s="82"/>
      <c r="H343" s="19"/>
    </row>
    <row r="344" spans="2:8" x14ac:dyDescent="0.25">
      <c r="B344" s="23">
        <f t="shared" si="5"/>
        <v>336</v>
      </c>
      <c r="C344" s="231"/>
      <c r="D344" s="232"/>
      <c r="E344" s="141"/>
      <c r="F344" s="141"/>
      <c r="G344" s="82"/>
      <c r="H344" s="19"/>
    </row>
    <row r="345" spans="2:8" x14ac:dyDescent="0.25">
      <c r="B345" s="23">
        <f t="shared" si="5"/>
        <v>337</v>
      </c>
      <c r="C345" s="231"/>
      <c r="D345" s="232"/>
      <c r="E345" s="141"/>
      <c r="F345" s="141"/>
      <c r="G345" s="82"/>
      <c r="H345" s="19"/>
    </row>
    <row r="346" spans="2:8" x14ac:dyDescent="0.25">
      <c r="B346" s="23">
        <f t="shared" si="5"/>
        <v>338</v>
      </c>
      <c r="C346" s="231"/>
      <c r="D346" s="232"/>
      <c r="E346" s="141"/>
      <c r="F346" s="141"/>
      <c r="G346" s="82"/>
      <c r="H346" s="19"/>
    </row>
    <row r="347" spans="2:8" x14ac:dyDescent="0.25">
      <c r="B347" s="23">
        <f t="shared" si="5"/>
        <v>339</v>
      </c>
      <c r="C347" s="231"/>
      <c r="D347" s="232"/>
      <c r="E347" s="141"/>
      <c r="F347" s="141"/>
      <c r="G347" s="82"/>
      <c r="H347" s="19"/>
    </row>
    <row r="348" spans="2:8" x14ac:dyDescent="0.25">
      <c r="B348" s="23">
        <f t="shared" si="5"/>
        <v>340</v>
      </c>
      <c r="C348" s="231"/>
      <c r="D348" s="232"/>
      <c r="E348" s="141"/>
      <c r="F348" s="141"/>
      <c r="G348" s="82"/>
      <c r="H348" s="19"/>
    </row>
    <row r="349" spans="2:8" x14ac:dyDescent="0.25">
      <c r="B349" s="23">
        <f t="shared" si="5"/>
        <v>341</v>
      </c>
      <c r="C349" s="231"/>
      <c r="D349" s="232"/>
      <c r="E349" s="141"/>
      <c r="F349" s="141"/>
      <c r="G349" s="82"/>
      <c r="H349" s="19"/>
    </row>
    <row r="350" spans="2:8" x14ac:dyDescent="0.25">
      <c r="B350" s="23">
        <f t="shared" si="5"/>
        <v>342</v>
      </c>
      <c r="C350" s="231"/>
      <c r="D350" s="232"/>
      <c r="E350" s="141"/>
      <c r="F350" s="141"/>
      <c r="G350" s="82"/>
      <c r="H350" s="19"/>
    </row>
    <row r="351" spans="2:8" x14ac:dyDescent="0.25">
      <c r="B351" s="23">
        <f t="shared" si="5"/>
        <v>343</v>
      </c>
      <c r="C351" s="231"/>
      <c r="D351" s="232"/>
      <c r="E351" s="141"/>
      <c r="F351" s="141"/>
      <c r="G351" s="82"/>
      <c r="H351" s="19"/>
    </row>
    <row r="352" spans="2:8" x14ac:dyDescent="0.25">
      <c r="B352" s="23">
        <f t="shared" si="5"/>
        <v>344</v>
      </c>
      <c r="C352" s="231"/>
      <c r="D352" s="232"/>
      <c r="E352" s="141"/>
      <c r="F352" s="141"/>
      <c r="G352" s="82"/>
      <c r="H352" s="19"/>
    </row>
    <row r="353" spans="2:8" x14ac:dyDescent="0.25">
      <c r="B353" s="23">
        <f t="shared" si="5"/>
        <v>345</v>
      </c>
      <c r="C353" s="231"/>
      <c r="D353" s="232"/>
      <c r="E353" s="141"/>
      <c r="F353" s="141"/>
      <c r="G353" s="82"/>
      <c r="H353" s="19"/>
    </row>
    <row r="354" spans="2:8" x14ac:dyDescent="0.25">
      <c r="B354" s="23">
        <f t="shared" si="5"/>
        <v>346</v>
      </c>
      <c r="C354" s="231"/>
      <c r="D354" s="232"/>
      <c r="E354" s="141"/>
      <c r="F354" s="141"/>
      <c r="G354" s="82"/>
      <c r="H354" s="19"/>
    </row>
    <row r="355" spans="2:8" x14ac:dyDescent="0.25">
      <c r="B355" s="23">
        <f t="shared" si="5"/>
        <v>347</v>
      </c>
      <c r="C355" s="231"/>
      <c r="D355" s="232"/>
      <c r="E355" s="141"/>
      <c r="F355" s="141"/>
      <c r="G355" s="82"/>
      <c r="H355" s="19"/>
    </row>
    <row r="356" spans="2:8" x14ac:dyDescent="0.25">
      <c r="B356" s="23">
        <f t="shared" si="5"/>
        <v>348</v>
      </c>
      <c r="C356" s="231"/>
      <c r="D356" s="232"/>
      <c r="E356" s="141"/>
      <c r="F356" s="141"/>
      <c r="G356" s="82"/>
      <c r="H356" s="19"/>
    </row>
    <row r="357" spans="2:8" x14ac:dyDescent="0.25">
      <c r="B357" s="23">
        <f t="shared" si="5"/>
        <v>349</v>
      </c>
      <c r="C357" s="231"/>
      <c r="D357" s="232"/>
      <c r="E357" s="141"/>
      <c r="F357" s="141"/>
      <c r="G357" s="82"/>
      <c r="H357" s="19"/>
    </row>
    <row r="358" spans="2:8" x14ac:dyDescent="0.25">
      <c r="B358" s="23">
        <f t="shared" si="5"/>
        <v>350</v>
      </c>
      <c r="C358" s="231"/>
      <c r="D358" s="232"/>
      <c r="E358" s="141"/>
      <c r="F358" s="141"/>
      <c r="G358" s="82"/>
      <c r="H358" s="19"/>
    </row>
    <row r="359" spans="2:8" x14ac:dyDescent="0.25">
      <c r="B359" s="23">
        <f t="shared" si="5"/>
        <v>351</v>
      </c>
      <c r="C359" s="231"/>
      <c r="D359" s="232"/>
      <c r="E359" s="141"/>
      <c r="F359" s="141"/>
      <c r="G359" s="82"/>
      <c r="H359" s="19"/>
    </row>
    <row r="360" spans="2:8" x14ac:dyDescent="0.25">
      <c r="B360" s="23">
        <f t="shared" si="5"/>
        <v>352</v>
      </c>
      <c r="C360" s="231"/>
      <c r="D360" s="232"/>
      <c r="E360" s="141"/>
      <c r="F360" s="141"/>
      <c r="G360" s="82"/>
      <c r="H360" s="19"/>
    </row>
    <row r="361" spans="2:8" x14ac:dyDescent="0.25">
      <c r="B361" s="23">
        <f t="shared" si="5"/>
        <v>353</v>
      </c>
      <c r="C361" s="231"/>
      <c r="D361" s="232"/>
      <c r="E361" s="141"/>
      <c r="F361" s="141"/>
      <c r="G361" s="82"/>
      <c r="H361" s="19"/>
    </row>
    <row r="362" spans="2:8" x14ac:dyDescent="0.25">
      <c r="B362" s="23">
        <f t="shared" si="5"/>
        <v>354</v>
      </c>
      <c r="C362" s="231"/>
      <c r="D362" s="232"/>
      <c r="E362" s="141"/>
      <c r="F362" s="141"/>
      <c r="G362" s="82"/>
      <c r="H362" s="19"/>
    </row>
    <row r="363" spans="2:8" x14ac:dyDescent="0.25">
      <c r="B363" s="23">
        <f t="shared" si="5"/>
        <v>355</v>
      </c>
      <c r="C363" s="231"/>
      <c r="D363" s="232"/>
      <c r="E363" s="141"/>
      <c r="F363" s="141"/>
      <c r="G363" s="82"/>
      <c r="H363" s="19"/>
    </row>
    <row r="364" spans="2:8" x14ac:dyDescent="0.25">
      <c r="B364" s="23">
        <f t="shared" si="5"/>
        <v>356</v>
      </c>
      <c r="C364" s="231"/>
      <c r="D364" s="232"/>
      <c r="E364" s="141"/>
      <c r="F364" s="141"/>
      <c r="G364" s="82"/>
      <c r="H364" s="19"/>
    </row>
    <row r="365" spans="2:8" x14ac:dyDescent="0.25">
      <c r="B365" s="23">
        <f t="shared" si="5"/>
        <v>357</v>
      </c>
      <c r="C365" s="231"/>
      <c r="D365" s="232"/>
      <c r="E365" s="141"/>
      <c r="F365" s="141"/>
      <c r="G365" s="82"/>
      <c r="H365" s="19"/>
    </row>
    <row r="366" spans="2:8" x14ac:dyDescent="0.25">
      <c r="B366" s="23">
        <f t="shared" si="5"/>
        <v>358</v>
      </c>
      <c r="C366" s="231"/>
      <c r="D366" s="232"/>
      <c r="E366" s="141"/>
      <c r="F366" s="141"/>
      <c r="G366" s="82"/>
      <c r="H366" s="19"/>
    </row>
    <row r="367" spans="2:8" x14ac:dyDescent="0.25">
      <c r="B367" s="23">
        <f t="shared" si="5"/>
        <v>359</v>
      </c>
      <c r="C367" s="231"/>
      <c r="D367" s="232"/>
      <c r="E367" s="141"/>
      <c r="F367" s="141"/>
      <c r="G367" s="82"/>
      <c r="H367" s="19"/>
    </row>
    <row r="368" spans="2:8" x14ac:dyDescent="0.25">
      <c r="B368" s="23">
        <f t="shared" si="5"/>
        <v>360</v>
      </c>
      <c r="C368" s="231"/>
      <c r="D368" s="232"/>
      <c r="E368" s="141"/>
      <c r="F368" s="141"/>
      <c r="G368" s="82"/>
      <c r="H368" s="19"/>
    </row>
    <row r="369" spans="2:8" x14ac:dyDescent="0.25">
      <c r="B369" s="23">
        <f t="shared" si="5"/>
        <v>361</v>
      </c>
      <c r="C369" s="231"/>
      <c r="D369" s="232"/>
      <c r="E369" s="141"/>
      <c r="F369" s="141"/>
      <c r="G369" s="82"/>
      <c r="H369" s="19"/>
    </row>
    <row r="370" spans="2:8" x14ac:dyDescent="0.25">
      <c r="B370" s="23">
        <f t="shared" si="5"/>
        <v>362</v>
      </c>
      <c r="C370" s="231"/>
      <c r="D370" s="232"/>
      <c r="E370" s="141"/>
      <c r="F370" s="141"/>
      <c r="G370" s="82"/>
      <c r="H370" s="19"/>
    </row>
    <row r="371" spans="2:8" x14ac:dyDescent="0.25">
      <c r="B371" s="23">
        <f t="shared" si="5"/>
        <v>363</v>
      </c>
      <c r="C371" s="231"/>
      <c r="D371" s="232"/>
      <c r="E371" s="141"/>
      <c r="F371" s="141"/>
      <c r="G371" s="82"/>
      <c r="H371" s="19"/>
    </row>
    <row r="372" spans="2:8" x14ac:dyDescent="0.25">
      <c r="B372" s="23">
        <f t="shared" si="5"/>
        <v>364</v>
      </c>
      <c r="C372" s="231"/>
      <c r="D372" s="232"/>
      <c r="E372" s="141"/>
      <c r="F372" s="141"/>
      <c r="G372" s="82"/>
      <c r="H372" s="19"/>
    </row>
    <row r="373" spans="2:8" x14ac:dyDescent="0.25">
      <c r="B373" s="23">
        <f t="shared" si="5"/>
        <v>365</v>
      </c>
      <c r="C373" s="231"/>
      <c r="D373" s="232"/>
      <c r="E373" s="141"/>
      <c r="F373" s="141"/>
      <c r="G373" s="82"/>
      <c r="H373" s="19"/>
    </row>
    <row r="374" spans="2:8" x14ac:dyDescent="0.25">
      <c r="B374" s="23">
        <f t="shared" si="5"/>
        <v>366</v>
      </c>
      <c r="C374" s="231"/>
      <c r="D374" s="232"/>
      <c r="E374" s="141"/>
      <c r="F374" s="141"/>
      <c r="G374" s="82"/>
      <c r="H374" s="19"/>
    </row>
    <row r="375" spans="2:8" x14ac:dyDescent="0.25">
      <c r="B375" s="23">
        <f t="shared" si="5"/>
        <v>367</v>
      </c>
      <c r="C375" s="231"/>
      <c r="D375" s="232"/>
      <c r="E375" s="141"/>
      <c r="F375" s="141"/>
      <c r="G375" s="82"/>
      <c r="H375" s="19"/>
    </row>
    <row r="376" spans="2:8" x14ac:dyDescent="0.25">
      <c r="B376" s="23">
        <f t="shared" si="5"/>
        <v>368</v>
      </c>
      <c r="C376" s="231"/>
      <c r="D376" s="232"/>
      <c r="E376" s="141"/>
      <c r="F376" s="141"/>
      <c r="G376" s="82"/>
      <c r="H376" s="19"/>
    </row>
    <row r="377" spans="2:8" x14ac:dyDescent="0.25">
      <c r="B377" s="23">
        <f t="shared" si="5"/>
        <v>369</v>
      </c>
      <c r="C377" s="231"/>
      <c r="D377" s="232"/>
      <c r="E377" s="141"/>
      <c r="F377" s="141"/>
      <c r="G377" s="82"/>
      <c r="H377" s="19"/>
    </row>
    <row r="378" spans="2:8" x14ac:dyDescent="0.25">
      <c r="B378" s="23">
        <f t="shared" si="5"/>
        <v>370</v>
      </c>
      <c r="C378" s="231"/>
      <c r="D378" s="232"/>
      <c r="E378" s="141"/>
      <c r="F378" s="141"/>
      <c r="G378" s="82"/>
      <c r="H378" s="19"/>
    </row>
    <row r="379" spans="2:8" x14ac:dyDescent="0.25">
      <c r="B379" s="23">
        <f t="shared" si="5"/>
        <v>371</v>
      </c>
      <c r="C379" s="231"/>
      <c r="D379" s="232"/>
      <c r="E379" s="141"/>
      <c r="F379" s="141"/>
      <c r="G379" s="82"/>
      <c r="H379" s="19"/>
    </row>
    <row r="380" spans="2:8" x14ac:dyDescent="0.25">
      <c r="B380" s="23">
        <f t="shared" si="5"/>
        <v>372</v>
      </c>
      <c r="C380" s="231"/>
      <c r="D380" s="232"/>
      <c r="E380" s="141"/>
      <c r="F380" s="141"/>
      <c r="G380" s="82"/>
      <c r="H380" s="19"/>
    </row>
    <row r="381" spans="2:8" x14ac:dyDescent="0.25">
      <c r="B381" s="23">
        <f t="shared" si="5"/>
        <v>373</v>
      </c>
      <c r="C381" s="231"/>
      <c r="D381" s="232"/>
      <c r="E381" s="141"/>
      <c r="F381" s="141"/>
      <c r="G381" s="82"/>
      <c r="H381" s="19"/>
    </row>
    <row r="382" spans="2:8" x14ac:dyDescent="0.25">
      <c r="B382" s="23">
        <f t="shared" si="5"/>
        <v>374</v>
      </c>
      <c r="C382" s="231"/>
      <c r="D382" s="232"/>
      <c r="E382" s="141"/>
      <c r="F382" s="141"/>
      <c r="G382" s="82"/>
      <c r="H382" s="19"/>
    </row>
    <row r="383" spans="2:8" x14ac:dyDescent="0.25">
      <c r="B383" s="23">
        <f t="shared" si="5"/>
        <v>375</v>
      </c>
      <c r="C383" s="231"/>
      <c r="D383" s="232"/>
      <c r="E383" s="141"/>
      <c r="F383" s="141"/>
      <c r="G383" s="82"/>
      <c r="H383" s="19"/>
    </row>
    <row r="384" spans="2:8" x14ac:dyDescent="0.25">
      <c r="B384" s="23">
        <f t="shared" si="5"/>
        <v>376</v>
      </c>
      <c r="C384" s="231"/>
      <c r="D384" s="232"/>
      <c r="E384" s="141"/>
      <c r="F384" s="141"/>
      <c r="G384" s="82"/>
      <c r="H384" s="19"/>
    </row>
    <row r="385" spans="2:8" x14ac:dyDescent="0.25">
      <c r="B385" s="23">
        <f t="shared" si="5"/>
        <v>377</v>
      </c>
      <c r="C385" s="231"/>
      <c r="D385" s="232"/>
      <c r="E385" s="141"/>
      <c r="F385" s="141"/>
      <c r="G385" s="82"/>
      <c r="H385" s="19"/>
    </row>
    <row r="386" spans="2:8" x14ac:dyDescent="0.25">
      <c r="B386" s="23">
        <f t="shared" si="5"/>
        <v>378</v>
      </c>
      <c r="C386" s="231"/>
      <c r="D386" s="232"/>
      <c r="E386" s="141"/>
      <c r="F386" s="141"/>
      <c r="G386" s="82"/>
      <c r="H386" s="19"/>
    </row>
    <row r="387" spans="2:8" x14ac:dyDescent="0.25">
      <c r="B387" s="23">
        <f t="shared" si="5"/>
        <v>379</v>
      </c>
      <c r="C387" s="231"/>
      <c r="D387" s="232"/>
      <c r="E387" s="141"/>
      <c r="F387" s="141"/>
      <c r="G387" s="82"/>
      <c r="H387" s="19"/>
    </row>
    <row r="388" spans="2:8" x14ac:dyDescent="0.25">
      <c r="B388" s="23">
        <f t="shared" si="5"/>
        <v>380</v>
      </c>
      <c r="C388" s="231"/>
      <c r="D388" s="232"/>
      <c r="E388" s="141"/>
      <c r="F388" s="141"/>
      <c r="G388" s="82"/>
      <c r="H388" s="19"/>
    </row>
    <row r="389" spans="2:8" x14ac:dyDescent="0.25">
      <c r="B389" s="23">
        <f t="shared" si="5"/>
        <v>381</v>
      </c>
      <c r="C389" s="231"/>
      <c r="D389" s="232"/>
      <c r="E389" s="141"/>
      <c r="F389" s="141"/>
      <c r="G389" s="82"/>
      <c r="H389" s="19"/>
    </row>
    <row r="390" spans="2:8" x14ac:dyDescent="0.25">
      <c r="B390" s="23">
        <f t="shared" si="5"/>
        <v>382</v>
      </c>
      <c r="C390" s="231"/>
      <c r="D390" s="232"/>
      <c r="E390" s="141"/>
      <c r="F390" s="141"/>
      <c r="G390" s="82"/>
      <c r="H390" s="19"/>
    </row>
    <row r="391" spans="2:8" x14ac:dyDescent="0.25">
      <c r="B391" s="23">
        <f t="shared" si="5"/>
        <v>383</v>
      </c>
      <c r="C391" s="231"/>
      <c r="D391" s="232"/>
      <c r="E391" s="141"/>
      <c r="F391" s="141"/>
      <c r="G391" s="82"/>
      <c r="H391" s="19"/>
    </row>
    <row r="392" spans="2:8" x14ac:dyDescent="0.25">
      <c r="B392" s="23">
        <f t="shared" si="5"/>
        <v>384</v>
      </c>
      <c r="C392" s="231"/>
      <c r="D392" s="232"/>
      <c r="E392" s="141"/>
      <c r="F392" s="141"/>
      <c r="G392" s="82"/>
      <c r="H392" s="19"/>
    </row>
    <row r="393" spans="2:8" x14ac:dyDescent="0.25">
      <c r="B393" s="23">
        <f t="shared" si="5"/>
        <v>385</v>
      </c>
      <c r="C393" s="231"/>
      <c r="D393" s="232"/>
      <c r="E393" s="141"/>
      <c r="F393" s="141"/>
      <c r="G393" s="82"/>
      <c r="H393" s="19"/>
    </row>
    <row r="394" spans="2:8" x14ac:dyDescent="0.25">
      <c r="B394" s="23">
        <f t="shared" ref="B394:B457" si="6">ROW()-ROW($B$8)</f>
        <v>386</v>
      </c>
      <c r="C394" s="231"/>
      <c r="D394" s="232"/>
      <c r="E394" s="141"/>
      <c r="F394" s="141"/>
      <c r="G394" s="82"/>
      <c r="H394" s="19"/>
    </row>
    <row r="395" spans="2:8" x14ac:dyDescent="0.25">
      <c r="B395" s="23">
        <f t="shared" si="6"/>
        <v>387</v>
      </c>
      <c r="C395" s="231"/>
      <c r="D395" s="232"/>
      <c r="E395" s="141"/>
      <c r="F395" s="141"/>
      <c r="G395" s="82"/>
      <c r="H395" s="19"/>
    </row>
    <row r="396" spans="2:8" x14ac:dyDescent="0.25">
      <c r="B396" s="23">
        <f t="shared" si="6"/>
        <v>388</v>
      </c>
      <c r="C396" s="231"/>
      <c r="D396" s="232"/>
      <c r="E396" s="141"/>
      <c r="F396" s="141"/>
      <c r="G396" s="82"/>
      <c r="H396" s="19"/>
    </row>
    <row r="397" spans="2:8" x14ac:dyDescent="0.25">
      <c r="B397" s="23">
        <f t="shared" si="6"/>
        <v>389</v>
      </c>
      <c r="C397" s="231"/>
      <c r="D397" s="232"/>
      <c r="E397" s="141"/>
      <c r="F397" s="141"/>
      <c r="G397" s="82"/>
      <c r="H397" s="19"/>
    </row>
    <row r="398" spans="2:8" x14ac:dyDescent="0.25">
      <c r="B398" s="23">
        <f t="shared" si="6"/>
        <v>390</v>
      </c>
      <c r="C398" s="231"/>
      <c r="D398" s="232"/>
      <c r="E398" s="141"/>
      <c r="F398" s="141"/>
      <c r="G398" s="82"/>
      <c r="H398" s="19"/>
    </row>
    <row r="399" spans="2:8" x14ac:dyDescent="0.25">
      <c r="B399" s="23">
        <f t="shared" si="6"/>
        <v>391</v>
      </c>
      <c r="C399" s="231"/>
      <c r="D399" s="232"/>
      <c r="E399" s="141"/>
      <c r="F399" s="141"/>
      <c r="G399" s="82"/>
      <c r="H399" s="19"/>
    </row>
    <row r="400" spans="2:8" x14ac:dyDescent="0.25">
      <c r="B400" s="23">
        <f t="shared" si="6"/>
        <v>392</v>
      </c>
      <c r="C400" s="231"/>
      <c r="D400" s="232"/>
      <c r="E400" s="141"/>
      <c r="F400" s="141"/>
      <c r="G400" s="82"/>
      <c r="H400" s="19"/>
    </row>
    <row r="401" spans="2:8" x14ac:dyDescent="0.25">
      <c r="B401" s="23">
        <f t="shared" si="6"/>
        <v>393</v>
      </c>
      <c r="C401" s="231"/>
      <c r="D401" s="232"/>
      <c r="E401" s="141"/>
      <c r="F401" s="141"/>
      <c r="G401" s="82"/>
      <c r="H401" s="19"/>
    </row>
    <row r="402" spans="2:8" x14ac:dyDescent="0.25">
      <c r="B402" s="23">
        <f t="shared" si="6"/>
        <v>394</v>
      </c>
      <c r="C402" s="231"/>
      <c r="D402" s="232"/>
      <c r="E402" s="141"/>
      <c r="F402" s="141"/>
      <c r="G402" s="82"/>
      <c r="H402" s="19"/>
    </row>
    <row r="403" spans="2:8" x14ac:dyDescent="0.25">
      <c r="B403" s="23">
        <f t="shared" si="6"/>
        <v>395</v>
      </c>
      <c r="C403" s="231"/>
      <c r="D403" s="232"/>
      <c r="E403" s="141"/>
      <c r="F403" s="141"/>
      <c r="G403" s="82"/>
      <c r="H403" s="19"/>
    </row>
    <row r="404" spans="2:8" x14ac:dyDescent="0.25">
      <c r="B404" s="23">
        <f t="shared" si="6"/>
        <v>396</v>
      </c>
      <c r="C404" s="231"/>
      <c r="D404" s="232"/>
      <c r="E404" s="141"/>
      <c r="F404" s="141"/>
      <c r="G404" s="82"/>
      <c r="H404" s="19"/>
    </row>
    <row r="405" spans="2:8" x14ac:dyDescent="0.25">
      <c r="B405" s="23">
        <f t="shared" si="6"/>
        <v>397</v>
      </c>
      <c r="C405" s="231"/>
      <c r="D405" s="232"/>
      <c r="E405" s="141"/>
      <c r="F405" s="141"/>
      <c r="G405" s="82"/>
      <c r="H405" s="19"/>
    </row>
    <row r="406" spans="2:8" x14ac:dyDescent="0.25">
      <c r="B406" s="23">
        <f t="shared" si="6"/>
        <v>398</v>
      </c>
      <c r="C406" s="231"/>
      <c r="D406" s="232"/>
      <c r="E406" s="141"/>
      <c r="F406" s="141"/>
      <c r="G406" s="82"/>
      <c r="H406" s="19"/>
    </row>
    <row r="407" spans="2:8" x14ac:dyDescent="0.25">
      <c r="B407" s="23">
        <f t="shared" si="6"/>
        <v>399</v>
      </c>
      <c r="C407" s="231"/>
      <c r="D407" s="232"/>
      <c r="E407" s="141"/>
      <c r="F407" s="141"/>
      <c r="G407" s="82"/>
      <c r="H407" s="19"/>
    </row>
    <row r="408" spans="2:8" x14ac:dyDescent="0.25">
      <c r="B408" s="23">
        <f t="shared" si="6"/>
        <v>400</v>
      </c>
      <c r="C408" s="231"/>
      <c r="D408" s="232"/>
      <c r="E408" s="141"/>
      <c r="F408" s="141"/>
      <c r="G408" s="82"/>
      <c r="H408" s="19"/>
    </row>
    <row r="409" spans="2:8" x14ac:dyDescent="0.25">
      <c r="B409" s="23">
        <f t="shared" si="6"/>
        <v>401</v>
      </c>
      <c r="C409" s="231"/>
      <c r="D409" s="232"/>
      <c r="E409" s="141"/>
      <c r="F409" s="141"/>
      <c r="G409" s="82"/>
      <c r="H409" s="19"/>
    </row>
    <row r="410" spans="2:8" x14ac:dyDescent="0.25">
      <c r="B410" s="23">
        <f t="shared" si="6"/>
        <v>402</v>
      </c>
      <c r="C410" s="231"/>
      <c r="D410" s="232"/>
      <c r="E410" s="141"/>
      <c r="F410" s="141"/>
      <c r="G410" s="82"/>
      <c r="H410" s="19"/>
    </row>
    <row r="411" spans="2:8" x14ac:dyDescent="0.25">
      <c r="B411" s="23">
        <f t="shared" si="6"/>
        <v>403</v>
      </c>
      <c r="C411" s="231"/>
      <c r="D411" s="232"/>
      <c r="E411" s="141"/>
      <c r="F411" s="141"/>
      <c r="G411" s="82"/>
      <c r="H411" s="19"/>
    </row>
    <row r="412" spans="2:8" x14ac:dyDescent="0.25">
      <c r="B412" s="23">
        <f t="shared" si="6"/>
        <v>404</v>
      </c>
      <c r="C412" s="231"/>
      <c r="D412" s="232"/>
      <c r="E412" s="141"/>
      <c r="F412" s="141"/>
      <c r="G412" s="82"/>
      <c r="H412" s="19"/>
    </row>
    <row r="413" spans="2:8" x14ac:dyDescent="0.25">
      <c r="B413" s="23">
        <f t="shared" si="6"/>
        <v>405</v>
      </c>
      <c r="C413" s="231"/>
      <c r="D413" s="232"/>
      <c r="E413" s="141"/>
      <c r="F413" s="141"/>
      <c r="G413" s="82"/>
      <c r="H413" s="19"/>
    </row>
    <row r="414" spans="2:8" x14ac:dyDescent="0.25">
      <c r="B414" s="23">
        <f t="shared" si="6"/>
        <v>406</v>
      </c>
      <c r="C414" s="231"/>
      <c r="D414" s="232"/>
      <c r="E414" s="141"/>
      <c r="F414" s="141"/>
      <c r="G414" s="82"/>
      <c r="H414" s="19"/>
    </row>
    <row r="415" spans="2:8" x14ac:dyDescent="0.25">
      <c r="B415" s="23">
        <f t="shared" si="6"/>
        <v>407</v>
      </c>
      <c r="C415" s="231"/>
      <c r="D415" s="232"/>
      <c r="E415" s="141"/>
      <c r="F415" s="141"/>
      <c r="G415" s="82"/>
      <c r="H415" s="19"/>
    </row>
    <row r="416" spans="2:8" x14ac:dyDescent="0.25">
      <c r="B416" s="23">
        <f t="shared" si="6"/>
        <v>408</v>
      </c>
      <c r="C416" s="231"/>
      <c r="D416" s="232"/>
      <c r="E416" s="141"/>
      <c r="F416" s="141"/>
      <c r="G416" s="82"/>
      <c r="H416" s="19"/>
    </row>
    <row r="417" spans="2:8" x14ac:dyDescent="0.25">
      <c r="B417" s="23">
        <f t="shared" si="6"/>
        <v>409</v>
      </c>
      <c r="C417" s="231"/>
      <c r="D417" s="232"/>
      <c r="E417" s="141"/>
      <c r="F417" s="141"/>
      <c r="G417" s="82"/>
      <c r="H417" s="19"/>
    </row>
    <row r="418" spans="2:8" x14ac:dyDescent="0.25">
      <c r="B418" s="23">
        <f t="shared" si="6"/>
        <v>410</v>
      </c>
      <c r="C418" s="231"/>
      <c r="D418" s="232"/>
      <c r="E418" s="141"/>
      <c r="F418" s="141"/>
      <c r="G418" s="82"/>
      <c r="H418" s="19"/>
    </row>
    <row r="419" spans="2:8" x14ac:dyDescent="0.25">
      <c r="B419" s="23">
        <f t="shared" si="6"/>
        <v>411</v>
      </c>
      <c r="C419" s="231"/>
      <c r="D419" s="232"/>
      <c r="E419" s="141"/>
      <c r="F419" s="141"/>
      <c r="G419" s="82"/>
      <c r="H419" s="19"/>
    </row>
    <row r="420" spans="2:8" x14ac:dyDescent="0.25">
      <c r="B420" s="23">
        <f t="shared" si="6"/>
        <v>412</v>
      </c>
      <c r="C420" s="231"/>
      <c r="D420" s="232"/>
      <c r="E420" s="141"/>
      <c r="F420" s="141"/>
      <c r="G420" s="82"/>
      <c r="H420" s="19"/>
    </row>
    <row r="421" spans="2:8" x14ac:dyDescent="0.25">
      <c r="B421" s="23">
        <f t="shared" si="6"/>
        <v>413</v>
      </c>
      <c r="C421" s="231"/>
      <c r="D421" s="232"/>
      <c r="E421" s="141"/>
      <c r="F421" s="141"/>
      <c r="G421" s="82"/>
      <c r="H421" s="19"/>
    </row>
    <row r="422" spans="2:8" x14ac:dyDescent="0.25">
      <c r="B422" s="23">
        <f t="shared" si="6"/>
        <v>414</v>
      </c>
      <c r="C422" s="231"/>
      <c r="D422" s="232"/>
      <c r="E422" s="141"/>
      <c r="F422" s="141"/>
      <c r="G422" s="82"/>
      <c r="H422" s="19"/>
    </row>
    <row r="423" spans="2:8" x14ac:dyDescent="0.25">
      <c r="B423" s="23">
        <f t="shared" si="6"/>
        <v>415</v>
      </c>
      <c r="C423" s="231"/>
      <c r="D423" s="232"/>
      <c r="E423" s="141"/>
      <c r="F423" s="141"/>
      <c r="G423" s="82"/>
      <c r="H423" s="19"/>
    </row>
    <row r="424" spans="2:8" x14ac:dyDescent="0.25">
      <c r="B424" s="23">
        <f t="shared" si="6"/>
        <v>416</v>
      </c>
      <c r="C424" s="231"/>
      <c r="D424" s="232"/>
      <c r="E424" s="141"/>
      <c r="F424" s="141"/>
      <c r="G424" s="82"/>
      <c r="H424" s="19"/>
    </row>
    <row r="425" spans="2:8" x14ac:dyDescent="0.25">
      <c r="B425" s="23">
        <f t="shared" si="6"/>
        <v>417</v>
      </c>
      <c r="C425" s="231"/>
      <c r="D425" s="232"/>
      <c r="E425" s="141"/>
      <c r="F425" s="141"/>
      <c r="G425" s="82"/>
      <c r="H425" s="19"/>
    </row>
    <row r="426" spans="2:8" x14ac:dyDescent="0.25">
      <c r="B426" s="23">
        <f t="shared" si="6"/>
        <v>418</v>
      </c>
      <c r="C426" s="231"/>
      <c r="D426" s="232"/>
      <c r="E426" s="141"/>
      <c r="F426" s="141"/>
      <c r="G426" s="82"/>
      <c r="H426" s="19"/>
    </row>
    <row r="427" spans="2:8" x14ac:dyDescent="0.25">
      <c r="B427" s="23">
        <f t="shared" si="6"/>
        <v>419</v>
      </c>
      <c r="C427" s="231"/>
      <c r="D427" s="232"/>
      <c r="E427" s="141"/>
      <c r="F427" s="141"/>
      <c r="G427" s="82"/>
      <c r="H427" s="19"/>
    </row>
    <row r="428" spans="2:8" x14ac:dyDescent="0.25">
      <c r="B428" s="23">
        <f t="shared" si="6"/>
        <v>420</v>
      </c>
      <c r="C428" s="231"/>
      <c r="D428" s="232"/>
      <c r="E428" s="141"/>
      <c r="F428" s="141"/>
      <c r="G428" s="82"/>
      <c r="H428" s="19"/>
    </row>
    <row r="429" spans="2:8" x14ac:dyDescent="0.25">
      <c r="B429" s="23">
        <f t="shared" si="6"/>
        <v>421</v>
      </c>
      <c r="C429" s="231"/>
      <c r="D429" s="232"/>
      <c r="E429" s="141"/>
      <c r="F429" s="141"/>
      <c r="G429" s="82"/>
      <c r="H429" s="19"/>
    </row>
    <row r="430" spans="2:8" x14ac:dyDescent="0.25">
      <c r="B430" s="23">
        <f t="shared" si="6"/>
        <v>422</v>
      </c>
      <c r="C430" s="231"/>
      <c r="D430" s="232"/>
      <c r="E430" s="141"/>
      <c r="F430" s="141"/>
      <c r="G430" s="82"/>
      <c r="H430" s="19"/>
    </row>
    <row r="431" spans="2:8" x14ac:dyDescent="0.25">
      <c r="B431" s="23">
        <f t="shared" si="6"/>
        <v>423</v>
      </c>
      <c r="C431" s="231"/>
      <c r="D431" s="232"/>
      <c r="E431" s="141"/>
      <c r="F431" s="141"/>
      <c r="G431" s="82"/>
      <c r="H431" s="19"/>
    </row>
    <row r="432" spans="2:8" x14ac:dyDescent="0.25">
      <c r="B432" s="23">
        <f t="shared" si="6"/>
        <v>424</v>
      </c>
      <c r="C432" s="231"/>
      <c r="D432" s="232"/>
      <c r="E432" s="141"/>
      <c r="F432" s="141"/>
      <c r="G432" s="82"/>
      <c r="H432" s="19"/>
    </row>
    <row r="433" spans="2:8" x14ac:dyDescent="0.25">
      <c r="B433" s="23">
        <f t="shared" si="6"/>
        <v>425</v>
      </c>
      <c r="C433" s="231"/>
      <c r="D433" s="232"/>
      <c r="E433" s="141"/>
      <c r="F433" s="141"/>
      <c r="G433" s="82"/>
      <c r="H433" s="19"/>
    </row>
    <row r="434" spans="2:8" x14ac:dyDescent="0.25">
      <c r="B434" s="23">
        <f t="shared" si="6"/>
        <v>426</v>
      </c>
      <c r="C434" s="231"/>
      <c r="D434" s="232"/>
      <c r="E434" s="141"/>
      <c r="F434" s="141"/>
      <c r="G434" s="82"/>
      <c r="H434" s="19"/>
    </row>
    <row r="435" spans="2:8" x14ac:dyDescent="0.25">
      <c r="B435" s="23">
        <f t="shared" si="6"/>
        <v>427</v>
      </c>
      <c r="C435" s="231"/>
      <c r="D435" s="232"/>
      <c r="E435" s="141"/>
      <c r="F435" s="141"/>
      <c r="G435" s="82"/>
      <c r="H435" s="19"/>
    </row>
    <row r="436" spans="2:8" x14ac:dyDescent="0.25">
      <c r="B436" s="23">
        <f t="shared" si="6"/>
        <v>428</v>
      </c>
      <c r="C436" s="231"/>
      <c r="D436" s="232"/>
      <c r="E436" s="141"/>
      <c r="F436" s="141"/>
      <c r="G436" s="82"/>
      <c r="H436" s="19"/>
    </row>
    <row r="437" spans="2:8" x14ac:dyDescent="0.25">
      <c r="B437" s="23">
        <f t="shared" si="6"/>
        <v>429</v>
      </c>
      <c r="C437" s="231"/>
      <c r="D437" s="232"/>
      <c r="E437" s="141"/>
      <c r="F437" s="141"/>
      <c r="G437" s="82"/>
      <c r="H437" s="19"/>
    </row>
    <row r="438" spans="2:8" x14ac:dyDescent="0.25">
      <c r="B438" s="23">
        <f t="shared" si="6"/>
        <v>430</v>
      </c>
      <c r="C438" s="231"/>
      <c r="D438" s="232"/>
      <c r="E438" s="141"/>
      <c r="F438" s="141"/>
      <c r="G438" s="82"/>
      <c r="H438" s="19"/>
    </row>
    <row r="439" spans="2:8" x14ac:dyDescent="0.25">
      <c r="B439" s="23">
        <f t="shared" si="6"/>
        <v>431</v>
      </c>
      <c r="C439" s="231"/>
      <c r="D439" s="232"/>
      <c r="E439" s="141"/>
      <c r="F439" s="141"/>
      <c r="G439" s="82"/>
      <c r="H439" s="19"/>
    </row>
    <row r="440" spans="2:8" x14ac:dyDescent="0.25">
      <c r="B440" s="23">
        <f t="shared" si="6"/>
        <v>432</v>
      </c>
      <c r="C440" s="231"/>
      <c r="D440" s="232"/>
      <c r="E440" s="141"/>
      <c r="F440" s="141"/>
      <c r="G440" s="82"/>
      <c r="H440" s="19"/>
    </row>
    <row r="441" spans="2:8" x14ac:dyDescent="0.25">
      <c r="B441" s="23">
        <f t="shared" si="6"/>
        <v>433</v>
      </c>
      <c r="C441" s="231"/>
      <c r="D441" s="232"/>
      <c r="E441" s="141"/>
      <c r="F441" s="141"/>
      <c r="G441" s="82"/>
      <c r="H441" s="19"/>
    </row>
    <row r="442" spans="2:8" x14ac:dyDescent="0.25">
      <c r="B442" s="23">
        <f t="shared" si="6"/>
        <v>434</v>
      </c>
      <c r="C442" s="231"/>
      <c r="D442" s="232"/>
      <c r="E442" s="141"/>
      <c r="F442" s="141"/>
      <c r="G442" s="82"/>
      <c r="H442" s="19"/>
    </row>
    <row r="443" spans="2:8" x14ac:dyDescent="0.25">
      <c r="B443" s="23">
        <f t="shared" si="6"/>
        <v>435</v>
      </c>
      <c r="C443" s="231"/>
      <c r="D443" s="232"/>
      <c r="E443" s="141"/>
      <c r="F443" s="141"/>
      <c r="G443" s="82"/>
      <c r="H443" s="19"/>
    </row>
    <row r="444" spans="2:8" x14ac:dyDescent="0.25">
      <c r="B444" s="23">
        <f t="shared" si="6"/>
        <v>436</v>
      </c>
      <c r="C444" s="231"/>
      <c r="D444" s="232"/>
      <c r="E444" s="141"/>
      <c r="F444" s="141"/>
      <c r="G444" s="82"/>
      <c r="H444" s="19"/>
    </row>
    <row r="445" spans="2:8" x14ac:dyDescent="0.25">
      <c r="B445" s="23">
        <f t="shared" si="6"/>
        <v>437</v>
      </c>
      <c r="C445" s="231"/>
      <c r="D445" s="232"/>
      <c r="E445" s="141"/>
      <c r="F445" s="141"/>
      <c r="G445" s="82"/>
      <c r="H445" s="19"/>
    </row>
    <row r="446" spans="2:8" x14ac:dyDescent="0.25">
      <c r="B446" s="23">
        <f t="shared" si="6"/>
        <v>438</v>
      </c>
      <c r="C446" s="231"/>
      <c r="D446" s="232"/>
      <c r="E446" s="141"/>
      <c r="F446" s="141"/>
      <c r="G446" s="82"/>
      <c r="H446" s="19"/>
    </row>
    <row r="447" spans="2:8" x14ac:dyDescent="0.25">
      <c r="B447" s="23">
        <f t="shared" si="6"/>
        <v>439</v>
      </c>
      <c r="C447" s="231"/>
      <c r="D447" s="232"/>
      <c r="E447" s="141"/>
      <c r="F447" s="141"/>
      <c r="G447" s="82"/>
      <c r="H447" s="19"/>
    </row>
    <row r="448" spans="2:8" x14ac:dyDescent="0.25">
      <c r="B448" s="23">
        <f t="shared" si="6"/>
        <v>440</v>
      </c>
      <c r="C448" s="231"/>
      <c r="D448" s="232"/>
      <c r="E448" s="141"/>
      <c r="F448" s="141"/>
      <c r="G448" s="82"/>
      <c r="H448" s="19"/>
    </row>
    <row r="449" spans="2:8" x14ac:dyDescent="0.25">
      <c r="B449" s="23">
        <f t="shared" si="6"/>
        <v>441</v>
      </c>
      <c r="C449" s="231"/>
      <c r="D449" s="232"/>
      <c r="E449" s="141"/>
      <c r="F449" s="141"/>
      <c r="G449" s="82"/>
      <c r="H449" s="19"/>
    </row>
    <row r="450" spans="2:8" x14ac:dyDescent="0.25">
      <c r="B450" s="23">
        <f t="shared" si="6"/>
        <v>442</v>
      </c>
      <c r="C450" s="231"/>
      <c r="D450" s="232"/>
      <c r="E450" s="141"/>
      <c r="F450" s="141"/>
      <c r="G450" s="82"/>
      <c r="H450" s="19"/>
    </row>
    <row r="451" spans="2:8" x14ac:dyDescent="0.25">
      <c r="B451" s="23">
        <f t="shared" si="6"/>
        <v>443</v>
      </c>
      <c r="C451" s="231"/>
      <c r="D451" s="232"/>
      <c r="E451" s="141"/>
      <c r="F451" s="141"/>
      <c r="G451" s="82"/>
      <c r="H451" s="19"/>
    </row>
    <row r="452" spans="2:8" x14ac:dyDescent="0.25">
      <c r="B452" s="23">
        <f t="shared" si="6"/>
        <v>444</v>
      </c>
      <c r="C452" s="231"/>
      <c r="D452" s="232"/>
      <c r="E452" s="141"/>
      <c r="F452" s="141"/>
      <c r="G452" s="82"/>
      <c r="H452" s="19"/>
    </row>
    <row r="453" spans="2:8" x14ac:dyDescent="0.25">
      <c r="B453" s="23">
        <f t="shared" si="6"/>
        <v>445</v>
      </c>
      <c r="C453" s="231"/>
      <c r="D453" s="232"/>
      <c r="E453" s="141"/>
      <c r="F453" s="141"/>
      <c r="G453" s="82"/>
      <c r="H453" s="19"/>
    </row>
    <row r="454" spans="2:8" x14ac:dyDescent="0.25">
      <c r="B454" s="23">
        <f t="shared" si="6"/>
        <v>446</v>
      </c>
      <c r="C454" s="231"/>
      <c r="D454" s="232"/>
      <c r="E454" s="141"/>
      <c r="F454" s="141"/>
      <c r="G454" s="82"/>
      <c r="H454" s="19"/>
    </row>
    <row r="455" spans="2:8" x14ac:dyDescent="0.25">
      <c r="B455" s="23">
        <f t="shared" si="6"/>
        <v>447</v>
      </c>
      <c r="C455" s="231"/>
      <c r="D455" s="232"/>
      <c r="E455" s="141"/>
      <c r="F455" s="141"/>
      <c r="G455" s="82"/>
      <c r="H455" s="19"/>
    </row>
    <row r="456" spans="2:8" x14ac:dyDescent="0.25">
      <c r="B456" s="23">
        <f t="shared" si="6"/>
        <v>448</v>
      </c>
      <c r="C456" s="231"/>
      <c r="D456" s="232"/>
      <c r="E456" s="141"/>
      <c r="F456" s="141"/>
      <c r="G456" s="82"/>
      <c r="H456" s="19"/>
    </row>
    <row r="457" spans="2:8" x14ac:dyDescent="0.25">
      <c r="B457" s="23">
        <f t="shared" si="6"/>
        <v>449</v>
      </c>
      <c r="C457" s="231"/>
      <c r="D457" s="232"/>
      <c r="E457" s="141"/>
      <c r="F457" s="141"/>
      <c r="G457" s="82"/>
      <c r="H457" s="19"/>
    </row>
    <row r="458" spans="2:8" x14ac:dyDescent="0.25">
      <c r="B458" s="23">
        <f t="shared" ref="B458:B521" si="7">ROW()-ROW($B$8)</f>
        <v>450</v>
      </c>
      <c r="C458" s="231"/>
      <c r="D458" s="232"/>
      <c r="E458" s="141"/>
      <c r="F458" s="141"/>
      <c r="G458" s="82"/>
      <c r="H458" s="19"/>
    </row>
    <row r="459" spans="2:8" x14ac:dyDescent="0.25">
      <c r="B459" s="23">
        <f t="shared" si="7"/>
        <v>451</v>
      </c>
      <c r="C459" s="231"/>
      <c r="D459" s="232"/>
      <c r="E459" s="141"/>
      <c r="F459" s="141"/>
      <c r="G459" s="82"/>
      <c r="H459" s="19"/>
    </row>
    <row r="460" spans="2:8" x14ac:dyDescent="0.25">
      <c r="B460" s="23">
        <f t="shared" si="7"/>
        <v>452</v>
      </c>
      <c r="C460" s="231"/>
      <c r="D460" s="232"/>
      <c r="E460" s="141"/>
      <c r="F460" s="141"/>
      <c r="G460" s="82"/>
      <c r="H460" s="19"/>
    </row>
    <row r="461" spans="2:8" x14ac:dyDescent="0.25">
      <c r="B461" s="23">
        <f t="shared" si="7"/>
        <v>453</v>
      </c>
      <c r="C461" s="231"/>
      <c r="D461" s="232"/>
      <c r="E461" s="141"/>
      <c r="F461" s="141"/>
      <c r="G461" s="82"/>
      <c r="H461" s="19"/>
    </row>
    <row r="462" spans="2:8" x14ac:dyDescent="0.25">
      <c r="B462" s="23">
        <f t="shared" si="7"/>
        <v>454</v>
      </c>
      <c r="C462" s="231"/>
      <c r="D462" s="232"/>
      <c r="E462" s="141"/>
      <c r="F462" s="141"/>
      <c r="G462" s="82"/>
      <c r="H462" s="19"/>
    </row>
    <row r="463" spans="2:8" x14ac:dyDescent="0.25">
      <c r="B463" s="23">
        <f t="shared" si="7"/>
        <v>455</v>
      </c>
      <c r="C463" s="231"/>
      <c r="D463" s="232"/>
      <c r="E463" s="141"/>
      <c r="F463" s="141"/>
      <c r="G463" s="82"/>
      <c r="H463" s="19"/>
    </row>
    <row r="464" spans="2:8" x14ac:dyDescent="0.25">
      <c r="B464" s="23">
        <f t="shared" si="7"/>
        <v>456</v>
      </c>
      <c r="C464" s="231"/>
      <c r="D464" s="232"/>
      <c r="E464" s="141"/>
      <c r="F464" s="141"/>
      <c r="G464" s="82"/>
      <c r="H464" s="19"/>
    </row>
    <row r="465" spans="2:8" x14ac:dyDescent="0.25">
      <c r="B465" s="23">
        <f t="shared" si="7"/>
        <v>457</v>
      </c>
      <c r="C465" s="231"/>
      <c r="D465" s="232"/>
      <c r="E465" s="141"/>
      <c r="F465" s="141"/>
      <c r="G465" s="82"/>
      <c r="H465" s="19"/>
    </row>
    <row r="466" spans="2:8" x14ac:dyDescent="0.25">
      <c r="B466" s="23">
        <f t="shared" si="7"/>
        <v>458</v>
      </c>
      <c r="C466" s="231"/>
      <c r="D466" s="232"/>
      <c r="E466" s="141"/>
      <c r="F466" s="141"/>
      <c r="G466" s="82"/>
      <c r="H466" s="19"/>
    </row>
    <row r="467" spans="2:8" x14ac:dyDescent="0.25">
      <c r="B467" s="23">
        <f t="shared" si="7"/>
        <v>459</v>
      </c>
      <c r="C467" s="231"/>
      <c r="D467" s="232"/>
      <c r="E467" s="141"/>
      <c r="F467" s="141"/>
      <c r="G467" s="82"/>
      <c r="H467" s="19"/>
    </row>
    <row r="468" spans="2:8" x14ac:dyDescent="0.25">
      <c r="B468" s="23">
        <f t="shared" si="7"/>
        <v>460</v>
      </c>
      <c r="C468" s="231"/>
      <c r="D468" s="232"/>
      <c r="E468" s="141"/>
      <c r="F468" s="141"/>
      <c r="G468" s="82"/>
      <c r="H468" s="19"/>
    </row>
    <row r="469" spans="2:8" x14ac:dyDescent="0.25">
      <c r="B469" s="23">
        <f t="shared" si="7"/>
        <v>461</v>
      </c>
      <c r="C469" s="231"/>
      <c r="D469" s="232"/>
      <c r="E469" s="141"/>
      <c r="F469" s="141"/>
      <c r="G469" s="82"/>
      <c r="H469" s="19"/>
    </row>
    <row r="470" spans="2:8" x14ac:dyDescent="0.25">
      <c r="B470" s="23">
        <f t="shared" si="7"/>
        <v>462</v>
      </c>
      <c r="C470" s="231"/>
      <c r="D470" s="232"/>
      <c r="E470" s="141"/>
      <c r="F470" s="141"/>
      <c r="G470" s="82"/>
      <c r="H470" s="19"/>
    </row>
    <row r="471" spans="2:8" x14ac:dyDescent="0.25">
      <c r="B471" s="23">
        <f t="shared" si="7"/>
        <v>463</v>
      </c>
      <c r="C471" s="231"/>
      <c r="D471" s="232"/>
      <c r="E471" s="141"/>
      <c r="F471" s="141"/>
      <c r="G471" s="82"/>
      <c r="H471" s="19"/>
    </row>
    <row r="472" spans="2:8" x14ac:dyDescent="0.25">
      <c r="B472" s="23">
        <f t="shared" si="7"/>
        <v>464</v>
      </c>
      <c r="C472" s="231"/>
      <c r="D472" s="232"/>
      <c r="E472" s="141"/>
      <c r="F472" s="141"/>
      <c r="G472" s="82"/>
      <c r="H472" s="19"/>
    </row>
    <row r="473" spans="2:8" x14ac:dyDescent="0.25">
      <c r="B473" s="23">
        <f t="shared" si="7"/>
        <v>465</v>
      </c>
      <c r="C473" s="231"/>
      <c r="D473" s="232"/>
      <c r="E473" s="141"/>
      <c r="F473" s="141"/>
      <c r="G473" s="82"/>
      <c r="H473" s="19"/>
    </row>
    <row r="474" spans="2:8" x14ac:dyDescent="0.25">
      <c r="B474" s="23">
        <f t="shared" si="7"/>
        <v>466</v>
      </c>
      <c r="C474" s="231"/>
      <c r="D474" s="232"/>
      <c r="E474" s="141"/>
      <c r="F474" s="141"/>
      <c r="G474" s="82"/>
      <c r="H474" s="19"/>
    </row>
    <row r="475" spans="2:8" x14ac:dyDescent="0.25">
      <c r="B475" s="23">
        <f t="shared" si="7"/>
        <v>467</v>
      </c>
      <c r="C475" s="231"/>
      <c r="D475" s="232"/>
      <c r="E475" s="141"/>
      <c r="F475" s="141"/>
      <c r="G475" s="82"/>
      <c r="H475" s="19"/>
    </row>
    <row r="476" spans="2:8" x14ac:dyDescent="0.25">
      <c r="B476" s="23">
        <f t="shared" si="7"/>
        <v>468</v>
      </c>
      <c r="C476" s="231"/>
      <c r="D476" s="232"/>
      <c r="E476" s="141"/>
      <c r="F476" s="141"/>
      <c r="G476" s="82"/>
      <c r="H476" s="19"/>
    </row>
    <row r="477" spans="2:8" x14ac:dyDescent="0.25">
      <c r="B477" s="23">
        <f t="shared" si="7"/>
        <v>469</v>
      </c>
      <c r="C477" s="231"/>
      <c r="D477" s="232"/>
      <c r="E477" s="141"/>
      <c r="F477" s="141"/>
      <c r="G477" s="82"/>
      <c r="H477" s="19"/>
    </row>
    <row r="478" spans="2:8" x14ac:dyDescent="0.25">
      <c r="B478" s="23">
        <f t="shared" si="7"/>
        <v>470</v>
      </c>
      <c r="C478" s="231"/>
      <c r="D478" s="232"/>
      <c r="E478" s="141"/>
      <c r="F478" s="141"/>
      <c r="G478" s="82"/>
      <c r="H478" s="19"/>
    </row>
    <row r="479" spans="2:8" x14ac:dyDescent="0.25">
      <c r="B479" s="23">
        <f t="shared" si="7"/>
        <v>471</v>
      </c>
      <c r="C479" s="231"/>
      <c r="D479" s="232"/>
      <c r="E479" s="141"/>
      <c r="F479" s="141"/>
      <c r="G479" s="82"/>
      <c r="H479" s="19"/>
    </row>
    <row r="480" spans="2:8" x14ac:dyDescent="0.25">
      <c r="B480" s="23">
        <f t="shared" si="7"/>
        <v>472</v>
      </c>
      <c r="C480" s="231"/>
      <c r="D480" s="232"/>
      <c r="E480" s="141"/>
      <c r="F480" s="141"/>
      <c r="G480" s="82"/>
      <c r="H480" s="19"/>
    </row>
    <row r="481" spans="2:8" x14ac:dyDescent="0.25">
      <c r="B481" s="23">
        <f t="shared" si="7"/>
        <v>473</v>
      </c>
      <c r="C481" s="231"/>
      <c r="D481" s="232"/>
      <c r="E481" s="141"/>
      <c r="F481" s="141"/>
      <c r="G481" s="82"/>
      <c r="H481" s="19"/>
    </row>
    <row r="482" spans="2:8" x14ac:dyDescent="0.25">
      <c r="B482" s="23">
        <f t="shared" si="7"/>
        <v>474</v>
      </c>
      <c r="C482" s="231"/>
      <c r="D482" s="232"/>
      <c r="E482" s="141"/>
      <c r="F482" s="141"/>
      <c r="G482" s="82"/>
      <c r="H482" s="19"/>
    </row>
    <row r="483" spans="2:8" x14ac:dyDescent="0.25">
      <c r="B483" s="23">
        <f t="shared" si="7"/>
        <v>475</v>
      </c>
      <c r="C483" s="231"/>
      <c r="D483" s="232"/>
      <c r="E483" s="141"/>
      <c r="F483" s="141"/>
      <c r="G483" s="82"/>
      <c r="H483" s="19"/>
    </row>
    <row r="484" spans="2:8" x14ac:dyDescent="0.25">
      <c r="B484" s="23">
        <f t="shared" si="7"/>
        <v>476</v>
      </c>
      <c r="C484" s="231"/>
      <c r="D484" s="232"/>
      <c r="E484" s="141"/>
      <c r="F484" s="141"/>
      <c r="G484" s="82"/>
      <c r="H484" s="19"/>
    </row>
    <row r="485" spans="2:8" x14ac:dyDescent="0.25">
      <c r="B485" s="23">
        <f t="shared" si="7"/>
        <v>477</v>
      </c>
      <c r="C485" s="231"/>
      <c r="D485" s="232"/>
      <c r="E485" s="141"/>
      <c r="F485" s="141"/>
      <c r="G485" s="82"/>
      <c r="H485" s="19"/>
    </row>
    <row r="486" spans="2:8" x14ac:dyDescent="0.25">
      <c r="B486" s="23">
        <f t="shared" si="7"/>
        <v>478</v>
      </c>
      <c r="C486" s="231"/>
      <c r="D486" s="232"/>
      <c r="E486" s="141"/>
      <c r="F486" s="141"/>
      <c r="G486" s="82"/>
      <c r="H486" s="19"/>
    </row>
    <row r="487" spans="2:8" x14ac:dyDescent="0.25">
      <c r="B487" s="23">
        <f t="shared" si="7"/>
        <v>479</v>
      </c>
      <c r="C487" s="231"/>
      <c r="D487" s="232"/>
      <c r="E487" s="141"/>
      <c r="F487" s="141"/>
      <c r="G487" s="82"/>
      <c r="H487" s="19"/>
    </row>
    <row r="488" spans="2:8" x14ac:dyDescent="0.25">
      <c r="B488" s="23">
        <f t="shared" si="7"/>
        <v>480</v>
      </c>
      <c r="C488" s="231"/>
      <c r="D488" s="232"/>
      <c r="E488" s="141"/>
      <c r="F488" s="141"/>
      <c r="G488" s="82"/>
      <c r="H488" s="19"/>
    </row>
    <row r="489" spans="2:8" x14ac:dyDescent="0.25">
      <c r="B489" s="23">
        <f t="shared" si="7"/>
        <v>481</v>
      </c>
      <c r="C489" s="231"/>
      <c r="D489" s="232"/>
      <c r="E489" s="141"/>
      <c r="F489" s="141"/>
      <c r="G489" s="82"/>
      <c r="H489" s="19"/>
    </row>
    <row r="490" spans="2:8" x14ac:dyDescent="0.25">
      <c r="B490" s="23">
        <f t="shared" si="7"/>
        <v>482</v>
      </c>
      <c r="C490" s="231"/>
      <c r="D490" s="232"/>
      <c r="E490" s="141"/>
      <c r="F490" s="141"/>
      <c r="G490" s="82"/>
      <c r="H490" s="19"/>
    </row>
    <row r="491" spans="2:8" x14ac:dyDescent="0.25">
      <c r="B491" s="23">
        <f t="shared" si="7"/>
        <v>483</v>
      </c>
      <c r="C491" s="231"/>
      <c r="D491" s="232"/>
      <c r="E491" s="141"/>
      <c r="F491" s="141"/>
      <c r="G491" s="82"/>
      <c r="H491" s="19"/>
    </row>
    <row r="492" spans="2:8" x14ac:dyDescent="0.25">
      <c r="B492" s="23">
        <f t="shared" si="7"/>
        <v>484</v>
      </c>
      <c r="C492" s="231"/>
      <c r="D492" s="232"/>
      <c r="E492" s="141"/>
      <c r="F492" s="141"/>
      <c r="G492" s="82"/>
      <c r="H492" s="19"/>
    </row>
    <row r="493" spans="2:8" x14ac:dyDescent="0.25">
      <c r="B493" s="23">
        <f t="shared" si="7"/>
        <v>485</v>
      </c>
      <c r="C493" s="231"/>
      <c r="D493" s="232"/>
      <c r="E493" s="141"/>
      <c r="F493" s="141"/>
      <c r="G493" s="82"/>
      <c r="H493" s="19"/>
    </row>
    <row r="494" spans="2:8" x14ac:dyDescent="0.25">
      <c r="B494" s="23">
        <f t="shared" si="7"/>
        <v>486</v>
      </c>
      <c r="C494" s="231"/>
      <c r="D494" s="232"/>
      <c r="E494" s="141"/>
      <c r="F494" s="141"/>
      <c r="G494" s="82"/>
      <c r="H494" s="19"/>
    </row>
    <row r="495" spans="2:8" x14ac:dyDescent="0.25">
      <c r="B495" s="23">
        <f t="shared" si="7"/>
        <v>487</v>
      </c>
      <c r="C495" s="231"/>
      <c r="D495" s="232"/>
      <c r="E495" s="141"/>
      <c r="F495" s="141"/>
      <c r="G495" s="82"/>
      <c r="H495" s="19"/>
    </row>
    <row r="496" spans="2:8" x14ac:dyDescent="0.25">
      <c r="B496" s="23">
        <f t="shared" si="7"/>
        <v>488</v>
      </c>
      <c r="C496" s="231"/>
      <c r="D496" s="232"/>
      <c r="E496" s="141"/>
      <c r="F496" s="141"/>
      <c r="G496" s="82"/>
      <c r="H496" s="19"/>
    </row>
    <row r="497" spans="2:8" x14ac:dyDescent="0.25">
      <c r="B497" s="23">
        <f t="shared" si="7"/>
        <v>489</v>
      </c>
      <c r="C497" s="231"/>
      <c r="D497" s="232"/>
      <c r="E497" s="141"/>
      <c r="F497" s="141"/>
      <c r="G497" s="82"/>
      <c r="H497" s="19"/>
    </row>
    <row r="498" spans="2:8" x14ac:dyDescent="0.25">
      <c r="B498" s="23">
        <f t="shared" si="7"/>
        <v>490</v>
      </c>
      <c r="C498" s="231"/>
      <c r="D498" s="232"/>
      <c r="E498" s="141"/>
      <c r="F498" s="141"/>
      <c r="G498" s="82"/>
      <c r="H498" s="19"/>
    </row>
    <row r="499" spans="2:8" x14ac:dyDescent="0.25">
      <c r="B499" s="23">
        <f t="shared" si="7"/>
        <v>491</v>
      </c>
      <c r="C499" s="231"/>
      <c r="D499" s="232"/>
      <c r="E499" s="141"/>
      <c r="F499" s="141"/>
      <c r="G499" s="82"/>
      <c r="H499" s="19"/>
    </row>
    <row r="500" spans="2:8" x14ac:dyDescent="0.25">
      <c r="B500" s="23">
        <f t="shared" si="7"/>
        <v>492</v>
      </c>
      <c r="C500" s="231"/>
      <c r="D500" s="232"/>
      <c r="E500" s="141"/>
      <c r="F500" s="141"/>
      <c r="G500" s="82"/>
      <c r="H500" s="19"/>
    </row>
    <row r="501" spans="2:8" x14ac:dyDescent="0.25">
      <c r="B501" s="23">
        <f t="shared" si="7"/>
        <v>493</v>
      </c>
      <c r="C501" s="231"/>
      <c r="D501" s="232"/>
      <c r="E501" s="141"/>
      <c r="F501" s="141"/>
      <c r="G501" s="82"/>
      <c r="H501" s="19"/>
    </row>
    <row r="502" spans="2:8" x14ac:dyDescent="0.25">
      <c r="B502" s="23">
        <f t="shared" si="7"/>
        <v>494</v>
      </c>
      <c r="C502" s="231"/>
      <c r="D502" s="232"/>
      <c r="E502" s="141"/>
      <c r="F502" s="141"/>
      <c r="G502" s="82"/>
      <c r="H502" s="19"/>
    </row>
    <row r="503" spans="2:8" x14ac:dyDescent="0.25">
      <c r="B503" s="23">
        <f t="shared" si="7"/>
        <v>495</v>
      </c>
      <c r="C503" s="231"/>
      <c r="D503" s="232"/>
      <c r="E503" s="141"/>
      <c r="F503" s="141"/>
      <c r="G503" s="82"/>
      <c r="H503" s="19"/>
    </row>
    <row r="504" spans="2:8" x14ac:dyDescent="0.25">
      <c r="B504" s="23">
        <f t="shared" si="7"/>
        <v>496</v>
      </c>
      <c r="C504" s="231"/>
      <c r="D504" s="232"/>
      <c r="E504" s="141"/>
      <c r="F504" s="141"/>
      <c r="G504" s="82"/>
      <c r="H504" s="19"/>
    </row>
    <row r="505" spans="2:8" x14ac:dyDescent="0.25">
      <c r="B505" s="23">
        <f t="shared" si="7"/>
        <v>497</v>
      </c>
      <c r="C505" s="231"/>
      <c r="D505" s="232"/>
      <c r="E505" s="141"/>
      <c r="F505" s="141"/>
      <c r="G505" s="82"/>
      <c r="H505" s="19"/>
    </row>
    <row r="506" spans="2:8" x14ac:dyDescent="0.25">
      <c r="B506" s="23">
        <f t="shared" si="7"/>
        <v>498</v>
      </c>
      <c r="C506" s="231"/>
      <c r="D506" s="232"/>
      <c r="E506" s="141"/>
      <c r="F506" s="141"/>
      <c r="G506" s="82"/>
      <c r="H506" s="19"/>
    </row>
    <row r="507" spans="2:8" x14ac:dyDescent="0.25">
      <c r="B507" s="23">
        <f t="shared" si="7"/>
        <v>499</v>
      </c>
      <c r="C507" s="231"/>
      <c r="D507" s="232"/>
      <c r="E507" s="141"/>
      <c r="F507" s="141"/>
      <c r="G507" s="82"/>
      <c r="H507" s="19"/>
    </row>
    <row r="508" spans="2:8" x14ac:dyDescent="0.25">
      <c r="B508" s="23">
        <f t="shared" si="7"/>
        <v>500</v>
      </c>
      <c r="C508" s="231"/>
      <c r="D508" s="232"/>
      <c r="E508" s="141"/>
      <c r="F508" s="141"/>
      <c r="G508" s="82"/>
      <c r="H508" s="19"/>
    </row>
    <row r="509" spans="2:8" x14ac:dyDescent="0.25">
      <c r="B509" s="23">
        <f t="shared" si="7"/>
        <v>501</v>
      </c>
      <c r="C509" s="231"/>
      <c r="D509" s="232"/>
      <c r="E509" s="141"/>
      <c r="F509" s="141"/>
      <c r="G509" s="82"/>
      <c r="H509" s="19"/>
    </row>
    <row r="510" spans="2:8" x14ac:dyDescent="0.25">
      <c r="B510" s="23">
        <f t="shared" si="7"/>
        <v>502</v>
      </c>
      <c r="C510" s="231"/>
      <c r="D510" s="232"/>
      <c r="E510" s="141"/>
      <c r="F510" s="141"/>
      <c r="G510" s="82"/>
      <c r="H510" s="19"/>
    </row>
    <row r="511" spans="2:8" x14ac:dyDescent="0.25">
      <c r="B511" s="23">
        <f t="shared" si="7"/>
        <v>503</v>
      </c>
      <c r="C511" s="231"/>
      <c r="D511" s="232"/>
      <c r="E511" s="141"/>
      <c r="F511" s="141"/>
      <c r="G511" s="82"/>
      <c r="H511" s="19"/>
    </row>
    <row r="512" spans="2:8" x14ac:dyDescent="0.25">
      <c r="B512" s="23">
        <f t="shared" si="7"/>
        <v>504</v>
      </c>
      <c r="C512" s="231"/>
      <c r="D512" s="232"/>
      <c r="E512" s="141"/>
      <c r="F512" s="141"/>
      <c r="G512" s="82"/>
      <c r="H512" s="19"/>
    </row>
    <row r="513" spans="2:8" x14ac:dyDescent="0.25">
      <c r="B513" s="23">
        <f t="shared" si="7"/>
        <v>505</v>
      </c>
      <c r="C513" s="231"/>
      <c r="D513" s="232"/>
      <c r="E513" s="141"/>
      <c r="F513" s="141"/>
      <c r="G513" s="82"/>
      <c r="H513" s="19"/>
    </row>
    <row r="514" spans="2:8" x14ac:dyDescent="0.25">
      <c r="B514" s="23">
        <f t="shared" si="7"/>
        <v>506</v>
      </c>
      <c r="C514" s="231"/>
      <c r="D514" s="232"/>
      <c r="E514" s="141"/>
      <c r="F514" s="141"/>
      <c r="G514" s="82"/>
      <c r="H514" s="19"/>
    </row>
    <row r="515" spans="2:8" x14ac:dyDescent="0.25">
      <c r="B515" s="23">
        <f t="shared" si="7"/>
        <v>507</v>
      </c>
      <c r="C515" s="231"/>
      <c r="D515" s="232"/>
      <c r="E515" s="141"/>
      <c r="F515" s="141"/>
      <c r="G515" s="82"/>
      <c r="H515" s="19"/>
    </row>
    <row r="516" spans="2:8" x14ac:dyDescent="0.25">
      <c r="B516" s="23">
        <f t="shared" si="7"/>
        <v>508</v>
      </c>
      <c r="C516" s="231"/>
      <c r="D516" s="232"/>
      <c r="E516" s="141"/>
      <c r="F516" s="141"/>
      <c r="G516" s="82"/>
      <c r="H516" s="19"/>
    </row>
    <row r="517" spans="2:8" x14ac:dyDescent="0.25">
      <c r="B517" s="23">
        <f t="shared" si="7"/>
        <v>509</v>
      </c>
      <c r="C517" s="231"/>
      <c r="D517" s="232"/>
      <c r="E517" s="141"/>
      <c r="F517" s="141"/>
      <c r="G517" s="82"/>
      <c r="H517" s="19"/>
    </row>
    <row r="518" spans="2:8" x14ac:dyDescent="0.25">
      <c r="B518" s="23">
        <f t="shared" si="7"/>
        <v>510</v>
      </c>
      <c r="C518" s="231"/>
      <c r="D518" s="232"/>
      <c r="E518" s="141"/>
      <c r="F518" s="141"/>
      <c r="G518" s="82"/>
      <c r="H518" s="19"/>
    </row>
    <row r="519" spans="2:8" x14ac:dyDescent="0.25">
      <c r="B519" s="23">
        <f t="shared" si="7"/>
        <v>511</v>
      </c>
      <c r="C519" s="231"/>
      <c r="D519" s="232"/>
      <c r="E519" s="141"/>
      <c r="F519" s="141"/>
      <c r="G519" s="82"/>
      <c r="H519" s="19"/>
    </row>
    <row r="520" spans="2:8" x14ac:dyDescent="0.25">
      <c r="B520" s="23">
        <f t="shared" si="7"/>
        <v>512</v>
      </c>
      <c r="C520" s="231"/>
      <c r="D520" s="232"/>
      <c r="E520" s="141"/>
      <c r="F520" s="141"/>
      <c r="G520" s="82"/>
      <c r="H520" s="19"/>
    </row>
    <row r="521" spans="2:8" x14ac:dyDescent="0.25">
      <c r="B521" s="23">
        <f t="shared" si="7"/>
        <v>513</v>
      </c>
      <c r="C521" s="231"/>
      <c r="D521" s="232"/>
      <c r="E521" s="141"/>
      <c r="F521" s="141"/>
      <c r="G521" s="82"/>
      <c r="H521" s="19"/>
    </row>
    <row r="522" spans="2:8" x14ac:dyDescent="0.25">
      <c r="B522" s="23">
        <f t="shared" ref="B522:B585" si="8">ROW()-ROW($B$8)</f>
        <v>514</v>
      </c>
      <c r="C522" s="231"/>
      <c r="D522" s="232"/>
      <c r="E522" s="141"/>
      <c r="F522" s="141"/>
      <c r="G522" s="82"/>
      <c r="H522" s="19"/>
    </row>
    <row r="523" spans="2:8" x14ac:dyDescent="0.25">
      <c r="B523" s="23">
        <f t="shared" si="8"/>
        <v>515</v>
      </c>
      <c r="C523" s="231"/>
      <c r="D523" s="232"/>
      <c r="E523" s="141"/>
      <c r="F523" s="141"/>
      <c r="G523" s="82"/>
      <c r="H523" s="19"/>
    </row>
    <row r="524" spans="2:8" x14ac:dyDescent="0.25">
      <c r="B524" s="23">
        <f t="shared" si="8"/>
        <v>516</v>
      </c>
      <c r="C524" s="231"/>
      <c r="D524" s="232"/>
      <c r="E524" s="141"/>
      <c r="F524" s="141"/>
      <c r="G524" s="82"/>
      <c r="H524" s="19"/>
    </row>
    <row r="525" spans="2:8" x14ac:dyDescent="0.25">
      <c r="B525" s="23">
        <f t="shared" si="8"/>
        <v>517</v>
      </c>
      <c r="C525" s="231"/>
      <c r="D525" s="232"/>
      <c r="E525" s="141"/>
      <c r="F525" s="141"/>
      <c r="G525" s="82"/>
      <c r="H525" s="19"/>
    </row>
    <row r="526" spans="2:8" x14ac:dyDescent="0.25">
      <c r="B526" s="23">
        <f t="shared" si="8"/>
        <v>518</v>
      </c>
      <c r="C526" s="231"/>
      <c r="D526" s="232"/>
      <c r="E526" s="141"/>
      <c r="F526" s="141"/>
      <c r="G526" s="82"/>
      <c r="H526" s="19"/>
    </row>
    <row r="527" spans="2:8" x14ac:dyDescent="0.25">
      <c r="B527" s="23">
        <f t="shared" si="8"/>
        <v>519</v>
      </c>
      <c r="C527" s="231"/>
      <c r="D527" s="232"/>
      <c r="E527" s="141"/>
      <c r="F527" s="141"/>
      <c r="G527" s="82"/>
      <c r="H527" s="19"/>
    </row>
    <row r="528" spans="2:8" x14ac:dyDescent="0.25">
      <c r="B528" s="23">
        <f t="shared" si="8"/>
        <v>520</v>
      </c>
      <c r="C528" s="231"/>
      <c r="D528" s="232"/>
      <c r="E528" s="141"/>
      <c r="F528" s="141"/>
      <c r="G528" s="82"/>
      <c r="H528" s="19"/>
    </row>
    <row r="529" spans="2:8" x14ac:dyDescent="0.25">
      <c r="B529" s="23">
        <f t="shared" si="8"/>
        <v>521</v>
      </c>
      <c r="C529" s="231"/>
      <c r="D529" s="232"/>
      <c r="E529" s="141"/>
      <c r="F529" s="141"/>
      <c r="G529" s="82"/>
      <c r="H529" s="19"/>
    </row>
    <row r="530" spans="2:8" x14ac:dyDescent="0.25">
      <c r="B530" s="23">
        <f t="shared" si="8"/>
        <v>522</v>
      </c>
      <c r="C530" s="231"/>
      <c r="D530" s="232"/>
      <c r="E530" s="141"/>
      <c r="F530" s="141"/>
      <c r="G530" s="82"/>
      <c r="H530" s="19"/>
    </row>
    <row r="531" spans="2:8" x14ac:dyDescent="0.25">
      <c r="B531" s="23">
        <f t="shared" si="8"/>
        <v>523</v>
      </c>
      <c r="C531" s="231"/>
      <c r="D531" s="232"/>
      <c r="E531" s="141"/>
      <c r="F531" s="141"/>
      <c r="G531" s="82"/>
      <c r="H531" s="19"/>
    </row>
    <row r="532" spans="2:8" x14ac:dyDescent="0.25">
      <c r="B532" s="23">
        <f t="shared" si="8"/>
        <v>524</v>
      </c>
      <c r="C532" s="231"/>
      <c r="D532" s="232"/>
      <c r="E532" s="141"/>
      <c r="F532" s="141"/>
      <c r="G532" s="82"/>
      <c r="H532" s="19"/>
    </row>
    <row r="533" spans="2:8" x14ac:dyDescent="0.25">
      <c r="B533" s="23">
        <f t="shared" si="8"/>
        <v>525</v>
      </c>
      <c r="C533" s="231"/>
      <c r="D533" s="232"/>
      <c r="E533" s="141"/>
      <c r="F533" s="141"/>
      <c r="G533" s="82"/>
      <c r="H533" s="19"/>
    </row>
    <row r="534" spans="2:8" x14ac:dyDescent="0.25">
      <c r="B534" s="23">
        <f t="shared" si="8"/>
        <v>526</v>
      </c>
      <c r="C534" s="231"/>
      <c r="D534" s="232"/>
      <c r="E534" s="141"/>
      <c r="F534" s="141"/>
      <c r="G534" s="82"/>
      <c r="H534" s="19"/>
    </row>
    <row r="535" spans="2:8" x14ac:dyDescent="0.25">
      <c r="B535" s="23">
        <f t="shared" si="8"/>
        <v>527</v>
      </c>
      <c r="C535" s="231"/>
      <c r="D535" s="232"/>
      <c r="E535" s="141"/>
      <c r="F535" s="141"/>
      <c r="G535" s="82"/>
      <c r="H535" s="19"/>
    </row>
    <row r="536" spans="2:8" x14ac:dyDescent="0.25">
      <c r="B536" s="23">
        <f t="shared" si="8"/>
        <v>528</v>
      </c>
      <c r="C536" s="231"/>
      <c r="D536" s="232"/>
      <c r="E536" s="141"/>
      <c r="F536" s="141"/>
      <c r="G536" s="82"/>
      <c r="H536" s="19"/>
    </row>
    <row r="537" spans="2:8" x14ac:dyDescent="0.25">
      <c r="B537" s="23">
        <f t="shared" si="8"/>
        <v>529</v>
      </c>
      <c r="C537" s="231"/>
      <c r="D537" s="232"/>
      <c r="E537" s="141"/>
      <c r="F537" s="141"/>
      <c r="G537" s="82"/>
      <c r="H537" s="19"/>
    </row>
    <row r="538" spans="2:8" x14ac:dyDescent="0.25">
      <c r="B538" s="23">
        <f t="shared" si="8"/>
        <v>530</v>
      </c>
      <c r="C538" s="231"/>
      <c r="D538" s="232"/>
      <c r="E538" s="141"/>
      <c r="F538" s="141"/>
      <c r="G538" s="82"/>
      <c r="H538" s="19"/>
    </row>
    <row r="539" spans="2:8" x14ac:dyDescent="0.25">
      <c r="B539" s="23">
        <f t="shared" si="8"/>
        <v>531</v>
      </c>
      <c r="C539" s="231"/>
      <c r="D539" s="232"/>
      <c r="E539" s="141"/>
      <c r="F539" s="141"/>
      <c r="G539" s="82"/>
      <c r="H539" s="19"/>
    </row>
    <row r="540" spans="2:8" x14ac:dyDescent="0.25">
      <c r="B540" s="23">
        <f t="shared" si="8"/>
        <v>532</v>
      </c>
      <c r="C540" s="231"/>
      <c r="D540" s="232"/>
      <c r="E540" s="141"/>
      <c r="F540" s="141"/>
      <c r="G540" s="82"/>
      <c r="H540" s="19"/>
    </row>
    <row r="541" spans="2:8" x14ac:dyDescent="0.25">
      <c r="B541" s="23">
        <f t="shared" si="8"/>
        <v>533</v>
      </c>
      <c r="C541" s="231"/>
      <c r="D541" s="232"/>
      <c r="E541" s="141"/>
      <c r="F541" s="141"/>
      <c r="G541" s="82"/>
      <c r="H541" s="19"/>
    </row>
    <row r="542" spans="2:8" x14ac:dyDescent="0.25">
      <c r="B542" s="23">
        <f t="shared" si="8"/>
        <v>534</v>
      </c>
      <c r="C542" s="231"/>
      <c r="D542" s="232"/>
      <c r="E542" s="141"/>
      <c r="F542" s="141"/>
      <c r="G542" s="82"/>
      <c r="H542" s="19"/>
    </row>
    <row r="543" spans="2:8" x14ac:dyDescent="0.25">
      <c r="B543" s="23">
        <f t="shared" si="8"/>
        <v>535</v>
      </c>
      <c r="C543" s="231"/>
      <c r="D543" s="232"/>
      <c r="E543" s="141"/>
      <c r="F543" s="141"/>
      <c r="G543" s="82"/>
      <c r="H543" s="19"/>
    </row>
    <row r="544" spans="2:8" x14ac:dyDescent="0.25">
      <c r="B544" s="23">
        <f t="shared" si="8"/>
        <v>536</v>
      </c>
      <c r="C544" s="231"/>
      <c r="D544" s="232"/>
      <c r="E544" s="141"/>
      <c r="F544" s="141"/>
      <c r="G544" s="82"/>
      <c r="H544" s="19"/>
    </row>
    <row r="545" spans="2:8" x14ac:dyDescent="0.25">
      <c r="B545" s="23">
        <f t="shared" si="8"/>
        <v>537</v>
      </c>
      <c r="C545" s="231"/>
      <c r="D545" s="232"/>
      <c r="E545" s="141"/>
      <c r="F545" s="141"/>
      <c r="G545" s="82"/>
      <c r="H545" s="19"/>
    </row>
    <row r="546" spans="2:8" x14ac:dyDescent="0.25">
      <c r="B546" s="23">
        <f t="shared" si="8"/>
        <v>538</v>
      </c>
      <c r="C546" s="231"/>
      <c r="D546" s="232"/>
      <c r="E546" s="141"/>
      <c r="F546" s="141"/>
      <c r="G546" s="82"/>
      <c r="H546" s="19"/>
    </row>
    <row r="547" spans="2:8" x14ac:dyDescent="0.25">
      <c r="B547" s="23">
        <f t="shared" si="8"/>
        <v>539</v>
      </c>
      <c r="C547" s="231"/>
      <c r="D547" s="232"/>
      <c r="E547" s="141"/>
      <c r="F547" s="141"/>
      <c r="G547" s="82"/>
      <c r="H547" s="19"/>
    </row>
    <row r="548" spans="2:8" x14ac:dyDescent="0.25">
      <c r="B548" s="23">
        <f t="shared" si="8"/>
        <v>540</v>
      </c>
      <c r="C548" s="231"/>
      <c r="D548" s="232"/>
      <c r="E548" s="141"/>
      <c r="F548" s="141"/>
      <c r="G548" s="82"/>
      <c r="H548" s="19"/>
    </row>
    <row r="549" spans="2:8" x14ac:dyDescent="0.25">
      <c r="B549" s="23">
        <f t="shared" si="8"/>
        <v>541</v>
      </c>
      <c r="C549" s="231"/>
      <c r="D549" s="232"/>
      <c r="E549" s="141"/>
      <c r="F549" s="141"/>
      <c r="G549" s="82"/>
      <c r="H549" s="19"/>
    </row>
    <row r="550" spans="2:8" x14ac:dyDescent="0.25">
      <c r="B550" s="23">
        <f t="shared" si="8"/>
        <v>542</v>
      </c>
      <c r="C550" s="231"/>
      <c r="D550" s="232"/>
      <c r="E550" s="141"/>
      <c r="F550" s="141"/>
      <c r="G550" s="82"/>
      <c r="H550" s="19"/>
    </row>
    <row r="551" spans="2:8" x14ac:dyDescent="0.25">
      <c r="B551" s="23">
        <f t="shared" si="8"/>
        <v>543</v>
      </c>
      <c r="C551" s="231"/>
      <c r="D551" s="232"/>
      <c r="E551" s="141"/>
      <c r="F551" s="141"/>
      <c r="G551" s="82"/>
      <c r="H551" s="19"/>
    </row>
    <row r="552" spans="2:8" x14ac:dyDescent="0.25">
      <c r="B552" s="23">
        <f t="shared" si="8"/>
        <v>544</v>
      </c>
      <c r="C552" s="231"/>
      <c r="D552" s="232"/>
      <c r="E552" s="141"/>
      <c r="F552" s="141"/>
      <c r="G552" s="82"/>
      <c r="H552" s="19"/>
    </row>
    <row r="553" spans="2:8" x14ac:dyDescent="0.25">
      <c r="B553" s="23">
        <f t="shared" si="8"/>
        <v>545</v>
      </c>
      <c r="C553" s="231"/>
      <c r="D553" s="232"/>
      <c r="E553" s="141"/>
      <c r="F553" s="141"/>
      <c r="G553" s="82"/>
      <c r="H553" s="19"/>
    </row>
    <row r="554" spans="2:8" x14ac:dyDescent="0.25">
      <c r="B554" s="23">
        <f t="shared" si="8"/>
        <v>546</v>
      </c>
      <c r="C554" s="231"/>
      <c r="D554" s="232"/>
      <c r="E554" s="141"/>
      <c r="F554" s="141"/>
      <c r="G554" s="82"/>
      <c r="H554" s="19"/>
    </row>
    <row r="555" spans="2:8" x14ac:dyDescent="0.25">
      <c r="B555" s="23">
        <f t="shared" si="8"/>
        <v>547</v>
      </c>
      <c r="C555" s="231"/>
      <c r="D555" s="232"/>
      <c r="E555" s="141"/>
      <c r="F555" s="141"/>
      <c r="G555" s="82"/>
      <c r="H555" s="19"/>
    </row>
    <row r="556" spans="2:8" x14ac:dyDescent="0.25">
      <c r="B556" s="23">
        <f t="shared" si="8"/>
        <v>548</v>
      </c>
      <c r="C556" s="231"/>
      <c r="D556" s="232"/>
      <c r="E556" s="141"/>
      <c r="F556" s="141"/>
      <c r="G556" s="82"/>
      <c r="H556" s="19"/>
    </row>
    <row r="557" spans="2:8" x14ac:dyDescent="0.25">
      <c r="B557" s="23">
        <f t="shared" si="8"/>
        <v>549</v>
      </c>
      <c r="C557" s="231"/>
      <c r="D557" s="232"/>
      <c r="E557" s="141"/>
      <c r="F557" s="141"/>
      <c r="G557" s="82"/>
      <c r="H557" s="19"/>
    </row>
    <row r="558" spans="2:8" x14ac:dyDescent="0.25">
      <c r="B558" s="23">
        <f t="shared" si="8"/>
        <v>550</v>
      </c>
      <c r="C558" s="231"/>
      <c r="D558" s="232"/>
      <c r="E558" s="141"/>
      <c r="F558" s="141"/>
      <c r="G558" s="82"/>
      <c r="H558" s="19"/>
    </row>
    <row r="559" spans="2:8" x14ac:dyDescent="0.25">
      <c r="B559" s="23">
        <f t="shared" si="8"/>
        <v>551</v>
      </c>
      <c r="C559" s="231"/>
      <c r="D559" s="232"/>
      <c r="E559" s="141"/>
      <c r="F559" s="141"/>
      <c r="G559" s="82"/>
      <c r="H559" s="19"/>
    </row>
    <row r="560" spans="2:8" x14ac:dyDescent="0.25">
      <c r="B560" s="23">
        <f t="shared" si="8"/>
        <v>552</v>
      </c>
      <c r="C560" s="231"/>
      <c r="D560" s="232"/>
      <c r="E560" s="141"/>
      <c r="F560" s="141"/>
      <c r="G560" s="82"/>
      <c r="H560" s="19"/>
    </row>
    <row r="561" spans="2:8" x14ac:dyDescent="0.25">
      <c r="B561" s="23">
        <f t="shared" si="8"/>
        <v>553</v>
      </c>
      <c r="C561" s="231"/>
      <c r="D561" s="232"/>
      <c r="E561" s="141"/>
      <c r="F561" s="141"/>
      <c r="G561" s="82"/>
      <c r="H561" s="19"/>
    </row>
    <row r="562" spans="2:8" x14ac:dyDescent="0.25">
      <c r="B562" s="23">
        <f t="shared" si="8"/>
        <v>554</v>
      </c>
      <c r="C562" s="231"/>
      <c r="D562" s="232"/>
      <c r="E562" s="141"/>
      <c r="F562" s="141"/>
      <c r="G562" s="82"/>
      <c r="H562" s="19"/>
    </row>
    <row r="563" spans="2:8" x14ac:dyDescent="0.25">
      <c r="B563" s="23">
        <f t="shared" si="8"/>
        <v>555</v>
      </c>
      <c r="C563" s="231"/>
      <c r="D563" s="232"/>
      <c r="E563" s="141"/>
      <c r="F563" s="141"/>
      <c r="G563" s="82"/>
      <c r="H563" s="19"/>
    </row>
    <row r="564" spans="2:8" x14ac:dyDescent="0.25">
      <c r="B564" s="23">
        <f t="shared" si="8"/>
        <v>556</v>
      </c>
      <c r="C564" s="231"/>
      <c r="D564" s="232"/>
      <c r="E564" s="141"/>
      <c r="F564" s="141"/>
      <c r="G564" s="82"/>
      <c r="H564" s="19"/>
    </row>
    <row r="565" spans="2:8" x14ac:dyDescent="0.25">
      <c r="B565" s="23">
        <f t="shared" si="8"/>
        <v>557</v>
      </c>
      <c r="C565" s="231"/>
      <c r="D565" s="232"/>
      <c r="E565" s="141"/>
      <c r="F565" s="141"/>
      <c r="G565" s="82"/>
      <c r="H565" s="19"/>
    </row>
    <row r="566" spans="2:8" x14ac:dyDescent="0.25">
      <c r="B566" s="23">
        <f t="shared" si="8"/>
        <v>558</v>
      </c>
      <c r="C566" s="231"/>
      <c r="D566" s="232"/>
      <c r="E566" s="141"/>
      <c r="F566" s="141"/>
      <c r="G566" s="82"/>
      <c r="H566" s="19"/>
    </row>
    <row r="567" spans="2:8" x14ac:dyDescent="0.25">
      <c r="B567" s="23">
        <f t="shared" si="8"/>
        <v>559</v>
      </c>
      <c r="C567" s="231"/>
      <c r="D567" s="232"/>
      <c r="E567" s="141"/>
      <c r="F567" s="141"/>
      <c r="G567" s="82"/>
      <c r="H567" s="19"/>
    </row>
    <row r="568" spans="2:8" x14ac:dyDescent="0.25">
      <c r="B568" s="23">
        <f t="shared" si="8"/>
        <v>560</v>
      </c>
      <c r="C568" s="231"/>
      <c r="D568" s="232"/>
      <c r="E568" s="141"/>
      <c r="F568" s="141"/>
      <c r="G568" s="82"/>
      <c r="H568" s="19"/>
    </row>
    <row r="569" spans="2:8" x14ac:dyDescent="0.25">
      <c r="B569" s="23">
        <f t="shared" si="8"/>
        <v>561</v>
      </c>
      <c r="C569" s="231"/>
      <c r="D569" s="232"/>
      <c r="E569" s="141"/>
      <c r="F569" s="141"/>
      <c r="G569" s="82"/>
      <c r="H569" s="19"/>
    </row>
    <row r="570" spans="2:8" x14ac:dyDescent="0.25">
      <c r="B570" s="23">
        <f t="shared" si="8"/>
        <v>562</v>
      </c>
      <c r="C570" s="231"/>
      <c r="D570" s="232"/>
      <c r="E570" s="141"/>
      <c r="F570" s="141"/>
      <c r="G570" s="82"/>
      <c r="H570" s="19"/>
    </row>
    <row r="571" spans="2:8" x14ac:dyDescent="0.25">
      <c r="B571" s="23">
        <f t="shared" si="8"/>
        <v>563</v>
      </c>
      <c r="C571" s="231"/>
      <c r="D571" s="232"/>
      <c r="E571" s="141"/>
      <c r="F571" s="141"/>
      <c r="G571" s="82"/>
      <c r="H571" s="19"/>
    </row>
    <row r="572" spans="2:8" x14ac:dyDescent="0.25">
      <c r="B572" s="23">
        <f t="shared" si="8"/>
        <v>564</v>
      </c>
      <c r="C572" s="231"/>
      <c r="D572" s="232"/>
      <c r="E572" s="141"/>
      <c r="F572" s="141"/>
      <c r="G572" s="82"/>
      <c r="H572" s="19"/>
    </row>
    <row r="573" spans="2:8" x14ac:dyDescent="0.25">
      <c r="B573" s="23">
        <f t="shared" si="8"/>
        <v>565</v>
      </c>
      <c r="C573" s="231"/>
      <c r="D573" s="232"/>
      <c r="E573" s="141"/>
      <c r="F573" s="141"/>
      <c r="G573" s="82"/>
      <c r="H573" s="19"/>
    </row>
    <row r="574" spans="2:8" x14ac:dyDescent="0.25">
      <c r="B574" s="23">
        <f t="shared" si="8"/>
        <v>566</v>
      </c>
      <c r="C574" s="231"/>
      <c r="D574" s="232"/>
      <c r="E574" s="141"/>
      <c r="F574" s="141"/>
      <c r="G574" s="82"/>
      <c r="H574" s="19"/>
    </row>
    <row r="575" spans="2:8" x14ac:dyDescent="0.25">
      <c r="B575" s="23">
        <f t="shared" si="8"/>
        <v>567</v>
      </c>
      <c r="C575" s="231"/>
      <c r="D575" s="232"/>
      <c r="E575" s="141"/>
      <c r="F575" s="141"/>
      <c r="G575" s="82"/>
      <c r="H575" s="19"/>
    </row>
    <row r="576" spans="2:8" x14ac:dyDescent="0.25">
      <c r="B576" s="23">
        <f t="shared" si="8"/>
        <v>568</v>
      </c>
      <c r="C576" s="231"/>
      <c r="D576" s="232"/>
      <c r="E576" s="141"/>
      <c r="F576" s="141"/>
      <c r="G576" s="82"/>
      <c r="H576" s="19"/>
    </row>
    <row r="577" spans="2:8" x14ac:dyDescent="0.25">
      <c r="B577" s="23">
        <f t="shared" si="8"/>
        <v>569</v>
      </c>
      <c r="C577" s="231"/>
      <c r="D577" s="232"/>
      <c r="E577" s="141"/>
      <c r="F577" s="141"/>
      <c r="G577" s="82"/>
      <c r="H577" s="19"/>
    </row>
    <row r="578" spans="2:8" x14ac:dyDescent="0.25">
      <c r="B578" s="23">
        <f t="shared" si="8"/>
        <v>570</v>
      </c>
      <c r="C578" s="231"/>
      <c r="D578" s="232"/>
      <c r="E578" s="141"/>
      <c r="F578" s="141"/>
      <c r="G578" s="82"/>
      <c r="H578" s="19"/>
    </row>
    <row r="579" spans="2:8" x14ac:dyDescent="0.25">
      <c r="B579" s="23">
        <f t="shared" si="8"/>
        <v>571</v>
      </c>
      <c r="C579" s="231"/>
      <c r="D579" s="232"/>
      <c r="E579" s="141"/>
      <c r="F579" s="141"/>
      <c r="G579" s="82"/>
      <c r="H579" s="19"/>
    </row>
    <row r="580" spans="2:8" x14ac:dyDescent="0.25">
      <c r="B580" s="23">
        <f t="shared" si="8"/>
        <v>572</v>
      </c>
      <c r="C580" s="231"/>
      <c r="D580" s="232"/>
      <c r="E580" s="141"/>
      <c r="F580" s="141"/>
      <c r="G580" s="82"/>
      <c r="H580" s="19"/>
    </row>
    <row r="581" spans="2:8" x14ac:dyDescent="0.25">
      <c r="B581" s="23">
        <f t="shared" si="8"/>
        <v>573</v>
      </c>
      <c r="C581" s="231"/>
      <c r="D581" s="232"/>
      <c r="E581" s="141"/>
      <c r="F581" s="141"/>
      <c r="G581" s="82"/>
      <c r="H581" s="19"/>
    </row>
    <row r="582" spans="2:8" x14ac:dyDescent="0.25">
      <c r="B582" s="23">
        <f t="shared" si="8"/>
        <v>574</v>
      </c>
      <c r="C582" s="231"/>
      <c r="D582" s="232"/>
      <c r="E582" s="141"/>
      <c r="F582" s="141"/>
      <c r="G582" s="82"/>
      <c r="H582" s="19"/>
    </row>
    <row r="583" spans="2:8" x14ac:dyDescent="0.25">
      <c r="B583" s="23">
        <f t="shared" si="8"/>
        <v>575</v>
      </c>
      <c r="C583" s="231"/>
      <c r="D583" s="232"/>
      <c r="E583" s="141"/>
      <c r="F583" s="141"/>
      <c r="G583" s="82"/>
      <c r="H583" s="19"/>
    </row>
    <row r="584" spans="2:8" x14ac:dyDescent="0.25">
      <c r="B584" s="23">
        <f t="shared" si="8"/>
        <v>576</v>
      </c>
      <c r="C584" s="231"/>
      <c r="D584" s="232"/>
      <c r="E584" s="141"/>
      <c r="F584" s="141"/>
      <c r="G584" s="82"/>
      <c r="H584" s="19"/>
    </row>
    <row r="585" spans="2:8" x14ac:dyDescent="0.25">
      <c r="B585" s="23">
        <f t="shared" si="8"/>
        <v>577</v>
      </c>
      <c r="C585" s="231"/>
      <c r="D585" s="232"/>
      <c r="E585" s="141"/>
      <c r="F585" s="141"/>
      <c r="G585" s="82"/>
      <c r="H585" s="19"/>
    </row>
    <row r="586" spans="2:8" x14ac:dyDescent="0.25">
      <c r="B586" s="23">
        <f t="shared" ref="B586:B649" si="9">ROW()-ROW($B$8)</f>
        <v>578</v>
      </c>
      <c r="C586" s="231"/>
      <c r="D586" s="232"/>
      <c r="E586" s="141"/>
      <c r="F586" s="141"/>
      <c r="G586" s="82"/>
      <c r="H586" s="19"/>
    </row>
    <row r="587" spans="2:8" x14ac:dyDescent="0.25">
      <c r="B587" s="23">
        <f t="shared" si="9"/>
        <v>579</v>
      </c>
      <c r="C587" s="231"/>
      <c r="D587" s="232"/>
      <c r="E587" s="141"/>
      <c r="F587" s="141"/>
      <c r="G587" s="82"/>
      <c r="H587" s="19"/>
    </row>
    <row r="588" spans="2:8" x14ac:dyDescent="0.25">
      <c r="B588" s="23">
        <f t="shared" si="9"/>
        <v>580</v>
      </c>
      <c r="C588" s="231"/>
      <c r="D588" s="232"/>
      <c r="E588" s="141"/>
      <c r="F588" s="141"/>
      <c r="G588" s="82"/>
      <c r="H588" s="19"/>
    </row>
    <row r="589" spans="2:8" x14ac:dyDescent="0.25">
      <c r="B589" s="23">
        <f t="shared" si="9"/>
        <v>581</v>
      </c>
      <c r="C589" s="231"/>
      <c r="D589" s="232"/>
      <c r="E589" s="141"/>
      <c r="F589" s="141"/>
      <c r="G589" s="82"/>
      <c r="H589" s="19"/>
    </row>
    <row r="590" spans="2:8" x14ac:dyDescent="0.25">
      <c r="B590" s="23">
        <f t="shared" si="9"/>
        <v>582</v>
      </c>
      <c r="C590" s="231"/>
      <c r="D590" s="232"/>
      <c r="E590" s="141"/>
      <c r="F590" s="141"/>
      <c r="G590" s="82"/>
      <c r="H590" s="19"/>
    </row>
    <row r="591" spans="2:8" x14ac:dyDescent="0.25">
      <c r="B591" s="23">
        <f t="shared" si="9"/>
        <v>583</v>
      </c>
      <c r="C591" s="231"/>
      <c r="D591" s="232"/>
      <c r="E591" s="141"/>
      <c r="F591" s="141"/>
      <c r="G591" s="82"/>
      <c r="H591" s="19"/>
    </row>
    <row r="592" spans="2:8" x14ac:dyDescent="0.25">
      <c r="B592" s="23">
        <f t="shared" si="9"/>
        <v>584</v>
      </c>
      <c r="C592" s="231"/>
      <c r="D592" s="232"/>
      <c r="E592" s="141"/>
      <c r="F592" s="141"/>
      <c r="G592" s="82"/>
      <c r="H592" s="19"/>
    </row>
    <row r="593" spans="2:8" x14ac:dyDescent="0.25">
      <c r="B593" s="23">
        <f t="shared" si="9"/>
        <v>585</v>
      </c>
      <c r="C593" s="231"/>
      <c r="D593" s="232"/>
      <c r="E593" s="141"/>
      <c r="F593" s="141"/>
      <c r="G593" s="82"/>
      <c r="H593" s="19"/>
    </row>
    <row r="594" spans="2:8" x14ac:dyDescent="0.25">
      <c r="B594" s="23">
        <f t="shared" si="9"/>
        <v>586</v>
      </c>
      <c r="C594" s="231"/>
      <c r="D594" s="232"/>
      <c r="E594" s="141"/>
      <c r="F594" s="141"/>
      <c r="G594" s="82"/>
      <c r="H594" s="19"/>
    </row>
    <row r="595" spans="2:8" x14ac:dyDescent="0.25">
      <c r="B595" s="23">
        <f t="shared" si="9"/>
        <v>587</v>
      </c>
      <c r="C595" s="231"/>
      <c r="D595" s="232"/>
      <c r="E595" s="141"/>
      <c r="F595" s="141"/>
      <c r="G595" s="82"/>
      <c r="H595" s="19"/>
    </row>
    <row r="596" spans="2:8" x14ac:dyDescent="0.25">
      <c r="B596" s="23">
        <f t="shared" si="9"/>
        <v>588</v>
      </c>
      <c r="C596" s="231"/>
      <c r="D596" s="232"/>
      <c r="E596" s="141"/>
      <c r="F596" s="141"/>
      <c r="G596" s="82"/>
      <c r="H596" s="19"/>
    </row>
    <row r="597" spans="2:8" x14ac:dyDescent="0.25">
      <c r="B597" s="23">
        <f t="shared" si="9"/>
        <v>589</v>
      </c>
      <c r="C597" s="231"/>
      <c r="D597" s="232"/>
      <c r="E597" s="141"/>
      <c r="F597" s="141"/>
      <c r="G597" s="82"/>
      <c r="H597" s="19"/>
    </row>
    <row r="598" spans="2:8" x14ac:dyDescent="0.25">
      <c r="B598" s="23">
        <f t="shared" si="9"/>
        <v>590</v>
      </c>
      <c r="C598" s="231"/>
      <c r="D598" s="232"/>
      <c r="E598" s="141"/>
      <c r="F598" s="141"/>
      <c r="G598" s="82"/>
      <c r="H598" s="19"/>
    </row>
    <row r="599" spans="2:8" x14ac:dyDescent="0.25">
      <c r="B599" s="23">
        <f t="shared" si="9"/>
        <v>591</v>
      </c>
      <c r="C599" s="231"/>
      <c r="D599" s="232"/>
      <c r="E599" s="141"/>
      <c r="F599" s="141"/>
      <c r="G599" s="82"/>
      <c r="H599" s="19"/>
    </row>
    <row r="600" spans="2:8" x14ac:dyDescent="0.25">
      <c r="B600" s="23">
        <f t="shared" si="9"/>
        <v>592</v>
      </c>
      <c r="C600" s="231"/>
      <c r="D600" s="232"/>
      <c r="E600" s="141"/>
      <c r="F600" s="141"/>
      <c r="G600" s="82"/>
      <c r="H600" s="19"/>
    </row>
    <row r="601" spans="2:8" x14ac:dyDescent="0.25">
      <c r="B601" s="23">
        <f t="shared" si="9"/>
        <v>593</v>
      </c>
      <c r="C601" s="231"/>
      <c r="D601" s="232"/>
      <c r="E601" s="141"/>
      <c r="F601" s="141"/>
      <c r="G601" s="82"/>
      <c r="H601" s="19"/>
    </row>
    <row r="602" spans="2:8" x14ac:dyDescent="0.25">
      <c r="B602" s="23">
        <f t="shared" si="9"/>
        <v>594</v>
      </c>
      <c r="C602" s="231"/>
      <c r="D602" s="232"/>
      <c r="E602" s="141"/>
      <c r="F602" s="141"/>
      <c r="G602" s="82"/>
      <c r="H602" s="19"/>
    </row>
    <row r="603" spans="2:8" x14ac:dyDescent="0.25">
      <c r="B603" s="23">
        <f t="shared" si="9"/>
        <v>595</v>
      </c>
      <c r="C603" s="231"/>
      <c r="D603" s="232"/>
      <c r="E603" s="141"/>
      <c r="F603" s="141"/>
      <c r="G603" s="82"/>
      <c r="H603" s="19"/>
    </row>
    <row r="604" spans="2:8" x14ac:dyDescent="0.25">
      <c r="B604" s="23">
        <f t="shared" si="9"/>
        <v>596</v>
      </c>
      <c r="C604" s="231"/>
      <c r="D604" s="232"/>
      <c r="E604" s="141"/>
      <c r="F604" s="141"/>
      <c r="G604" s="82"/>
      <c r="H604" s="19"/>
    </row>
    <row r="605" spans="2:8" x14ac:dyDescent="0.25">
      <c r="B605" s="23">
        <f t="shared" si="9"/>
        <v>597</v>
      </c>
      <c r="C605" s="231"/>
      <c r="D605" s="232"/>
      <c r="E605" s="141"/>
      <c r="F605" s="141"/>
      <c r="G605" s="82"/>
      <c r="H605" s="19"/>
    </row>
    <row r="606" spans="2:8" x14ac:dyDescent="0.25">
      <c r="B606" s="23">
        <f t="shared" si="9"/>
        <v>598</v>
      </c>
      <c r="C606" s="231"/>
      <c r="D606" s="232"/>
      <c r="E606" s="141"/>
      <c r="F606" s="141"/>
      <c r="G606" s="82"/>
      <c r="H606" s="19"/>
    </row>
    <row r="607" spans="2:8" x14ac:dyDescent="0.25">
      <c r="B607" s="23">
        <f t="shared" si="9"/>
        <v>599</v>
      </c>
      <c r="C607" s="231"/>
      <c r="D607" s="232"/>
      <c r="E607" s="141"/>
      <c r="F607" s="141"/>
      <c r="G607" s="82"/>
      <c r="H607" s="19"/>
    </row>
    <row r="608" spans="2:8" x14ac:dyDescent="0.25">
      <c r="B608" s="23">
        <f t="shared" si="9"/>
        <v>600</v>
      </c>
      <c r="C608" s="231"/>
      <c r="D608" s="232"/>
      <c r="E608" s="141"/>
      <c r="F608" s="141"/>
      <c r="G608" s="82"/>
      <c r="H608" s="19"/>
    </row>
    <row r="609" spans="2:8" x14ac:dyDescent="0.25">
      <c r="B609" s="23">
        <f t="shared" si="9"/>
        <v>601</v>
      </c>
      <c r="C609" s="231"/>
      <c r="D609" s="232"/>
      <c r="E609" s="141"/>
      <c r="F609" s="141"/>
      <c r="G609" s="82"/>
      <c r="H609" s="19"/>
    </row>
    <row r="610" spans="2:8" x14ac:dyDescent="0.25">
      <c r="B610" s="23">
        <f t="shared" si="9"/>
        <v>602</v>
      </c>
      <c r="C610" s="231"/>
      <c r="D610" s="232"/>
      <c r="E610" s="141"/>
      <c r="F610" s="141"/>
      <c r="G610" s="82"/>
      <c r="H610" s="19"/>
    </row>
    <row r="611" spans="2:8" x14ac:dyDescent="0.25">
      <c r="B611" s="23">
        <f t="shared" si="9"/>
        <v>603</v>
      </c>
      <c r="C611" s="231"/>
      <c r="D611" s="232"/>
      <c r="E611" s="141"/>
      <c r="F611" s="141"/>
      <c r="G611" s="82"/>
      <c r="H611" s="19"/>
    </row>
    <row r="612" spans="2:8" x14ac:dyDescent="0.25">
      <c r="B612" s="23">
        <f t="shared" si="9"/>
        <v>604</v>
      </c>
      <c r="C612" s="231"/>
      <c r="D612" s="232"/>
      <c r="E612" s="141"/>
      <c r="F612" s="141"/>
      <c r="G612" s="82"/>
      <c r="H612" s="19"/>
    </row>
    <row r="613" spans="2:8" x14ac:dyDescent="0.25">
      <c r="B613" s="23">
        <f t="shared" si="9"/>
        <v>605</v>
      </c>
      <c r="C613" s="231"/>
      <c r="D613" s="232"/>
      <c r="E613" s="141"/>
      <c r="F613" s="141"/>
      <c r="G613" s="82"/>
      <c r="H613" s="19"/>
    </row>
    <row r="614" spans="2:8" x14ac:dyDescent="0.25">
      <c r="B614" s="23">
        <f t="shared" si="9"/>
        <v>606</v>
      </c>
      <c r="C614" s="231"/>
      <c r="D614" s="232"/>
      <c r="E614" s="141"/>
      <c r="F614" s="141"/>
      <c r="G614" s="82"/>
      <c r="H614" s="19"/>
    </row>
    <row r="615" spans="2:8" x14ac:dyDescent="0.25">
      <c r="B615" s="23">
        <f t="shared" si="9"/>
        <v>607</v>
      </c>
      <c r="C615" s="231"/>
      <c r="D615" s="232"/>
      <c r="E615" s="141"/>
      <c r="F615" s="141"/>
      <c r="G615" s="82"/>
      <c r="H615" s="19"/>
    </row>
    <row r="616" spans="2:8" x14ac:dyDescent="0.25">
      <c r="B616" s="23">
        <f t="shared" si="9"/>
        <v>608</v>
      </c>
      <c r="C616" s="231"/>
      <c r="D616" s="232"/>
      <c r="E616" s="141"/>
      <c r="F616" s="141"/>
      <c r="G616" s="82"/>
      <c r="H616" s="19"/>
    </row>
    <row r="617" spans="2:8" x14ac:dyDescent="0.25">
      <c r="B617" s="23">
        <f t="shared" si="9"/>
        <v>609</v>
      </c>
      <c r="C617" s="231"/>
      <c r="D617" s="232"/>
      <c r="E617" s="141"/>
      <c r="F617" s="141"/>
      <c r="G617" s="82"/>
      <c r="H617" s="19"/>
    </row>
    <row r="618" spans="2:8" x14ac:dyDescent="0.25">
      <c r="B618" s="23">
        <f t="shared" si="9"/>
        <v>610</v>
      </c>
      <c r="C618" s="231"/>
      <c r="D618" s="232"/>
      <c r="E618" s="141"/>
      <c r="F618" s="141"/>
      <c r="G618" s="82"/>
      <c r="H618" s="19"/>
    </row>
    <row r="619" spans="2:8" x14ac:dyDescent="0.25">
      <c r="B619" s="23">
        <f t="shared" si="9"/>
        <v>611</v>
      </c>
      <c r="C619" s="231"/>
      <c r="D619" s="232"/>
      <c r="E619" s="141"/>
      <c r="F619" s="141"/>
      <c r="G619" s="82"/>
      <c r="H619" s="19"/>
    </row>
    <row r="620" spans="2:8" x14ac:dyDescent="0.25">
      <c r="B620" s="23">
        <f t="shared" si="9"/>
        <v>612</v>
      </c>
      <c r="C620" s="231"/>
      <c r="D620" s="232"/>
      <c r="E620" s="141"/>
      <c r="F620" s="141"/>
      <c r="G620" s="82"/>
      <c r="H620" s="19"/>
    </row>
    <row r="621" spans="2:8" x14ac:dyDescent="0.25">
      <c r="B621" s="23">
        <f t="shared" si="9"/>
        <v>613</v>
      </c>
      <c r="C621" s="231"/>
      <c r="D621" s="232"/>
      <c r="E621" s="141"/>
      <c r="F621" s="141"/>
      <c r="G621" s="82"/>
      <c r="H621" s="19"/>
    </row>
    <row r="622" spans="2:8" x14ac:dyDescent="0.25">
      <c r="B622" s="23">
        <f t="shared" si="9"/>
        <v>614</v>
      </c>
      <c r="C622" s="231"/>
      <c r="D622" s="232"/>
      <c r="E622" s="141"/>
      <c r="F622" s="141"/>
      <c r="G622" s="82"/>
      <c r="H622" s="19"/>
    </row>
    <row r="623" spans="2:8" x14ac:dyDescent="0.25">
      <c r="B623" s="23">
        <f t="shared" si="9"/>
        <v>615</v>
      </c>
      <c r="C623" s="231"/>
      <c r="D623" s="232"/>
      <c r="E623" s="141"/>
      <c r="F623" s="141"/>
      <c r="G623" s="82"/>
      <c r="H623" s="19"/>
    </row>
    <row r="624" spans="2:8" x14ac:dyDescent="0.25">
      <c r="B624" s="23">
        <f t="shared" si="9"/>
        <v>616</v>
      </c>
      <c r="C624" s="231"/>
      <c r="D624" s="232"/>
      <c r="E624" s="141"/>
      <c r="F624" s="141"/>
      <c r="G624" s="82"/>
      <c r="H624" s="19"/>
    </row>
    <row r="625" spans="2:8" x14ac:dyDescent="0.25">
      <c r="B625" s="23">
        <f t="shared" si="9"/>
        <v>617</v>
      </c>
      <c r="C625" s="231"/>
      <c r="D625" s="232"/>
      <c r="E625" s="141"/>
      <c r="F625" s="141"/>
      <c r="G625" s="82"/>
      <c r="H625" s="19"/>
    </row>
    <row r="626" spans="2:8" x14ac:dyDescent="0.25">
      <c r="B626" s="23">
        <f t="shared" si="9"/>
        <v>618</v>
      </c>
      <c r="C626" s="231"/>
      <c r="D626" s="232"/>
      <c r="E626" s="141"/>
      <c r="F626" s="141"/>
      <c r="G626" s="82"/>
      <c r="H626" s="19"/>
    </row>
    <row r="627" spans="2:8" x14ac:dyDescent="0.25">
      <c r="B627" s="23">
        <f t="shared" si="9"/>
        <v>619</v>
      </c>
      <c r="C627" s="231"/>
      <c r="D627" s="232"/>
      <c r="E627" s="141"/>
      <c r="F627" s="141"/>
      <c r="G627" s="82"/>
      <c r="H627" s="19"/>
    </row>
    <row r="628" spans="2:8" x14ac:dyDescent="0.25">
      <c r="B628" s="23">
        <f t="shared" si="9"/>
        <v>620</v>
      </c>
      <c r="C628" s="231"/>
      <c r="D628" s="232"/>
      <c r="E628" s="141"/>
      <c r="F628" s="141"/>
      <c r="G628" s="82"/>
      <c r="H628" s="19"/>
    </row>
    <row r="629" spans="2:8" x14ac:dyDescent="0.25">
      <c r="B629" s="23">
        <f t="shared" si="9"/>
        <v>621</v>
      </c>
      <c r="C629" s="231"/>
      <c r="D629" s="232"/>
      <c r="E629" s="141"/>
      <c r="F629" s="141"/>
      <c r="G629" s="82"/>
      <c r="H629" s="19"/>
    </row>
    <row r="630" spans="2:8" x14ac:dyDescent="0.25">
      <c r="B630" s="23">
        <f t="shared" si="9"/>
        <v>622</v>
      </c>
      <c r="C630" s="231"/>
      <c r="D630" s="232"/>
      <c r="E630" s="141"/>
      <c r="F630" s="141"/>
      <c r="G630" s="82"/>
      <c r="H630" s="19"/>
    </row>
    <row r="631" spans="2:8" x14ac:dyDescent="0.25">
      <c r="B631" s="23">
        <f t="shared" si="9"/>
        <v>623</v>
      </c>
      <c r="C631" s="231"/>
      <c r="D631" s="232"/>
      <c r="E631" s="141"/>
      <c r="F631" s="141"/>
      <c r="G631" s="82"/>
      <c r="H631" s="19"/>
    </row>
    <row r="632" spans="2:8" x14ac:dyDescent="0.25">
      <c r="B632" s="23">
        <f t="shared" si="9"/>
        <v>624</v>
      </c>
      <c r="C632" s="231"/>
      <c r="D632" s="232"/>
      <c r="E632" s="141"/>
      <c r="F632" s="141"/>
      <c r="G632" s="82"/>
      <c r="H632" s="19"/>
    </row>
    <row r="633" spans="2:8" x14ac:dyDescent="0.25">
      <c r="B633" s="23">
        <f t="shared" si="9"/>
        <v>625</v>
      </c>
      <c r="C633" s="231"/>
      <c r="D633" s="232"/>
      <c r="E633" s="141"/>
      <c r="F633" s="141"/>
      <c r="G633" s="82"/>
      <c r="H633" s="19"/>
    </row>
    <row r="634" spans="2:8" x14ac:dyDescent="0.25">
      <c r="B634" s="23">
        <f t="shared" si="9"/>
        <v>626</v>
      </c>
      <c r="C634" s="231"/>
      <c r="D634" s="232"/>
      <c r="E634" s="141"/>
      <c r="F634" s="141"/>
      <c r="G634" s="82"/>
      <c r="H634" s="19"/>
    </row>
    <row r="635" spans="2:8" x14ac:dyDescent="0.25">
      <c r="B635" s="23">
        <f t="shared" si="9"/>
        <v>627</v>
      </c>
      <c r="C635" s="231"/>
      <c r="D635" s="232"/>
      <c r="E635" s="141"/>
      <c r="F635" s="141"/>
      <c r="G635" s="82"/>
      <c r="H635" s="19"/>
    </row>
    <row r="636" spans="2:8" x14ac:dyDescent="0.25">
      <c r="B636" s="23">
        <f t="shared" si="9"/>
        <v>628</v>
      </c>
      <c r="C636" s="231"/>
      <c r="D636" s="232"/>
      <c r="E636" s="141"/>
      <c r="F636" s="141"/>
      <c r="G636" s="82"/>
      <c r="H636" s="19"/>
    </row>
    <row r="637" spans="2:8" x14ac:dyDescent="0.25">
      <c r="B637" s="23">
        <f t="shared" si="9"/>
        <v>629</v>
      </c>
      <c r="C637" s="231"/>
      <c r="D637" s="232"/>
      <c r="E637" s="141"/>
      <c r="F637" s="141"/>
      <c r="G637" s="82"/>
      <c r="H637" s="19"/>
    </row>
    <row r="638" spans="2:8" x14ac:dyDescent="0.25">
      <c r="B638" s="23">
        <f t="shared" si="9"/>
        <v>630</v>
      </c>
      <c r="C638" s="231"/>
      <c r="D638" s="232"/>
      <c r="E638" s="141"/>
      <c r="F638" s="141"/>
      <c r="G638" s="82"/>
      <c r="H638" s="19"/>
    </row>
    <row r="639" spans="2:8" x14ac:dyDescent="0.25">
      <c r="B639" s="23">
        <f t="shared" si="9"/>
        <v>631</v>
      </c>
      <c r="C639" s="231"/>
      <c r="D639" s="232"/>
      <c r="E639" s="141"/>
      <c r="F639" s="141"/>
      <c r="G639" s="82"/>
      <c r="H639" s="19"/>
    </row>
    <row r="640" spans="2:8" x14ac:dyDescent="0.25">
      <c r="B640" s="23">
        <f t="shared" si="9"/>
        <v>632</v>
      </c>
      <c r="C640" s="231"/>
      <c r="D640" s="232"/>
      <c r="E640" s="141"/>
      <c r="F640" s="141"/>
      <c r="G640" s="82"/>
      <c r="H640" s="19"/>
    </row>
    <row r="641" spans="2:8" x14ac:dyDescent="0.25">
      <c r="B641" s="23">
        <f t="shared" si="9"/>
        <v>633</v>
      </c>
      <c r="C641" s="231"/>
      <c r="D641" s="232"/>
      <c r="E641" s="141"/>
      <c r="F641" s="141"/>
      <c r="G641" s="82"/>
      <c r="H641" s="19"/>
    </row>
    <row r="642" spans="2:8" x14ac:dyDescent="0.25">
      <c r="B642" s="23">
        <f t="shared" si="9"/>
        <v>634</v>
      </c>
      <c r="C642" s="231"/>
      <c r="D642" s="232"/>
      <c r="E642" s="141"/>
      <c r="F642" s="141"/>
      <c r="G642" s="82"/>
      <c r="H642" s="19"/>
    </row>
    <row r="643" spans="2:8" x14ac:dyDescent="0.25">
      <c r="B643" s="23">
        <f t="shared" si="9"/>
        <v>635</v>
      </c>
      <c r="C643" s="231"/>
      <c r="D643" s="232"/>
      <c r="E643" s="141"/>
      <c r="F643" s="141"/>
      <c r="G643" s="82"/>
      <c r="H643" s="19"/>
    </row>
    <row r="644" spans="2:8" x14ac:dyDescent="0.25">
      <c r="B644" s="23">
        <f t="shared" si="9"/>
        <v>636</v>
      </c>
      <c r="C644" s="231"/>
      <c r="D644" s="232"/>
      <c r="E644" s="141"/>
      <c r="F644" s="141"/>
      <c r="G644" s="82"/>
      <c r="H644" s="19"/>
    </row>
    <row r="645" spans="2:8" x14ac:dyDescent="0.25">
      <c r="B645" s="23">
        <f t="shared" si="9"/>
        <v>637</v>
      </c>
      <c r="C645" s="231"/>
      <c r="D645" s="232"/>
      <c r="E645" s="141"/>
      <c r="F645" s="141"/>
      <c r="G645" s="82"/>
      <c r="H645" s="19"/>
    </row>
    <row r="646" spans="2:8" x14ac:dyDescent="0.25">
      <c r="B646" s="23">
        <f t="shared" si="9"/>
        <v>638</v>
      </c>
      <c r="C646" s="231"/>
      <c r="D646" s="232"/>
      <c r="E646" s="141"/>
      <c r="F646" s="141"/>
      <c r="G646" s="82"/>
      <c r="H646" s="19"/>
    </row>
    <row r="647" spans="2:8" x14ac:dyDescent="0.25">
      <c r="B647" s="23">
        <f t="shared" si="9"/>
        <v>639</v>
      </c>
      <c r="C647" s="231"/>
      <c r="D647" s="232"/>
      <c r="E647" s="141"/>
      <c r="F647" s="141"/>
      <c r="G647" s="82"/>
      <c r="H647" s="19"/>
    </row>
    <row r="648" spans="2:8" x14ac:dyDescent="0.25">
      <c r="B648" s="23">
        <f t="shared" si="9"/>
        <v>640</v>
      </c>
      <c r="C648" s="231"/>
      <c r="D648" s="232"/>
      <c r="E648" s="141"/>
      <c r="F648" s="141"/>
      <c r="G648" s="82"/>
      <c r="H648" s="19"/>
    </row>
    <row r="649" spans="2:8" x14ac:dyDescent="0.25">
      <c r="B649" s="23">
        <f t="shared" si="9"/>
        <v>641</v>
      </c>
      <c r="C649" s="231"/>
      <c r="D649" s="232"/>
      <c r="E649" s="141"/>
      <c r="F649" s="141"/>
      <c r="G649" s="82"/>
      <c r="H649" s="19"/>
    </row>
    <row r="650" spans="2:8" x14ac:dyDescent="0.25">
      <c r="B650" s="23">
        <f t="shared" ref="B650:B713" si="10">ROW()-ROW($B$8)</f>
        <v>642</v>
      </c>
      <c r="C650" s="231"/>
      <c r="D650" s="232"/>
      <c r="E650" s="141"/>
      <c r="F650" s="141"/>
      <c r="G650" s="82"/>
      <c r="H650" s="19"/>
    </row>
    <row r="651" spans="2:8" x14ac:dyDescent="0.25">
      <c r="B651" s="23">
        <f t="shared" si="10"/>
        <v>643</v>
      </c>
      <c r="C651" s="231"/>
      <c r="D651" s="232"/>
      <c r="E651" s="141"/>
      <c r="F651" s="141"/>
      <c r="G651" s="82"/>
      <c r="H651" s="19"/>
    </row>
    <row r="652" spans="2:8" x14ac:dyDescent="0.25">
      <c r="B652" s="23">
        <f t="shared" si="10"/>
        <v>644</v>
      </c>
      <c r="C652" s="231"/>
      <c r="D652" s="232"/>
      <c r="E652" s="141"/>
      <c r="F652" s="141"/>
      <c r="G652" s="82"/>
      <c r="H652" s="19"/>
    </row>
    <row r="653" spans="2:8" x14ac:dyDescent="0.25">
      <c r="B653" s="23">
        <f t="shared" si="10"/>
        <v>645</v>
      </c>
      <c r="C653" s="231"/>
      <c r="D653" s="232"/>
      <c r="E653" s="141"/>
      <c r="F653" s="141"/>
      <c r="G653" s="82"/>
      <c r="H653" s="19"/>
    </row>
    <row r="654" spans="2:8" x14ac:dyDescent="0.25">
      <c r="B654" s="23">
        <f t="shared" si="10"/>
        <v>646</v>
      </c>
      <c r="C654" s="231"/>
      <c r="D654" s="232"/>
      <c r="E654" s="141"/>
      <c r="F654" s="141"/>
      <c r="G654" s="82"/>
      <c r="H654" s="19"/>
    </row>
    <row r="655" spans="2:8" x14ac:dyDescent="0.25">
      <c r="B655" s="23">
        <f t="shared" si="10"/>
        <v>647</v>
      </c>
      <c r="C655" s="231"/>
      <c r="D655" s="232"/>
      <c r="E655" s="141"/>
      <c r="F655" s="141"/>
      <c r="G655" s="82"/>
      <c r="H655" s="19"/>
    </row>
    <row r="656" spans="2:8" x14ac:dyDescent="0.25">
      <c r="B656" s="23">
        <f t="shared" si="10"/>
        <v>648</v>
      </c>
      <c r="C656" s="231"/>
      <c r="D656" s="232"/>
      <c r="E656" s="141"/>
      <c r="F656" s="141"/>
      <c r="G656" s="82"/>
      <c r="H656" s="19"/>
    </row>
    <row r="657" spans="2:8" x14ac:dyDescent="0.25">
      <c r="B657" s="23">
        <f t="shared" si="10"/>
        <v>649</v>
      </c>
      <c r="C657" s="231"/>
      <c r="D657" s="232"/>
      <c r="E657" s="141"/>
      <c r="F657" s="141"/>
      <c r="G657" s="82"/>
      <c r="H657" s="19"/>
    </row>
    <row r="658" spans="2:8" x14ac:dyDescent="0.25">
      <c r="B658" s="23">
        <f t="shared" si="10"/>
        <v>650</v>
      </c>
      <c r="C658" s="231"/>
      <c r="D658" s="232"/>
      <c r="E658" s="141"/>
      <c r="F658" s="141"/>
      <c r="G658" s="82"/>
      <c r="H658" s="19"/>
    </row>
    <row r="659" spans="2:8" x14ac:dyDescent="0.25">
      <c r="B659" s="23">
        <f t="shared" si="10"/>
        <v>651</v>
      </c>
      <c r="C659" s="231"/>
      <c r="D659" s="232"/>
      <c r="E659" s="141"/>
      <c r="F659" s="141"/>
      <c r="G659" s="82"/>
      <c r="H659" s="19"/>
    </row>
    <row r="660" spans="2:8" x14ac:dyDescent="0.25">
      <c r="B660" s="23">
        <f t="shared" si="10"/>
        <v>652</v>
      </c>
      <c r="C660" s="231"/>
      <c r="D660" s="232"/>
      <c r="E660" s="141"/>
      <c r="F660" s="141"/>
      <c r="G660" s="82"/>
      <c r="H660" s="19"/>
    </row>
    <row r="661" spans="2:8" x14ac:dyDescent="0.25">
      <c r="B661" s="23">
        <f t="shared" si="10"/>
        <v>653</v>
      </c>
      <c r="C661" s="231"/>
      <c r="D661" s="232"/>
      <c r="E661" s="141"/>
      <c r="F661" s="141"/>
      <c r="G661" s="82"/>
      <c r="H661" s="19"/>
    </row>
    <row r="662" spans="2:8" x14ac:dyDescent="0.25">
      <c r="B662" s="23">
        <f t="shared" si="10"/>
        <v>654</v>
      </c>
      <c r="C662" s="231"/>
      <c r="D662" s="232"/>
      <c r="E662" s="141"/>
      <c r="F662" s="141"/>
      <c r="G662" s="82"/>
      <c r="H662" s="19"/>
    </row>
    <row r="663" spans="2:8" x14ac:dyDescent="0.25">
      <c r="B663" s="23">
        <f t="shared" si="10"/>
        <v>655</v>
      </c>
      <c r="C663" s="231"/>
      <c r="D663" s="232"/>
      <c r="E663" s="141"/>
      <c r="F663" s="141"/>
      <c r="G663" s="82"/>
      <c r="H663" s="19"/>
    </row>
    <row r="664" spans="2:8" x14ac:dyDescent="0.25">
      <c r="B664" s="23">
        <f t="shared" si="10"/>
        <v>656</v>
      </c>
      <c r="C664" s="231"/>
      <c r="D664" s="232"/>
      <c r="E664" s="141"/>
      <c r="F664" s="141"/>
      <c r="G664" s="82"/>
      <c r="H664" s="19"/>
    </row>
    <row r="665" spans="2:8" x14ac:dyDescent="0.25">
      <c r="B665" s="23">
        <f t="shared" si="10"/>
        <v>657</v>
      </c>
      <c r="C665" s="231"/>
      <c r="D665" s="232"/>
      <c r="E665" s="141"/>
      <c r="F665" s="141"/>
      <c r="G665" s="82"/>
      <c r="H665" s="19"/>
    </row>
    <row r="666" spans="2:8" x14ac:dyDescent="0.25">
      <c r="B666" s="23">
        <f t="shared" si="10"/>
        <v>658</v>
      </c>
      <c r="C666" s="231"/>
      <c r="D666" s="232"/>
      <c r="E666" s="141"/>
      <c r="F666" s="141"/>
      <c r="G666" s="82"/>
      <c r="H666" s="19"/>
    </row>
    <row r="667" spans="2:8" x14ac:dyDescent="0.25">
      <c r="B667" s="23">
        <f t="shared" si="10"/>
        <v>659</v>
      </c>
      <c r="C667" s="231"/>
      <c r="D667" s="232"/>
      <c r="E667" s="141"/>
      <c r="F667" s="141"/>
      <c r="G667" s="82"/>
      <c r="H667" s="19"/>
    </row>
    <row r="668" spans="2:8" x14ac:dyDescent="0.25">
      <c r="B668" s="23">
        <f t="shared" si="10"/>
        <v>660</v>
      </c>
      <c r="C668" s="231"/>
      <c r="D668" s="232"/>
      <c r="E668" s="141"/>
      <c r="F668" s="141"/>
      <c r="G668" s="82"/>
      <c r="H668" s="19"/>
    </row>
    <row r="669" spans="2:8" x14ac:dyDescent="0.25">
      <c r="B669" s="23">
        <f t="shared" si="10"/>
        <v>661</v>
      </c>
      <c r="C669" s="231"/>
      <c r="D669" s="232"/>
      <c r="E669" s="141"/>
      <c r="F669" s="141"/>
      <c r="G669" s="82"/>
      <c r="H669" s="19"/>
    </row>
    <row r="670" spans="2:8" x14ac:dyDescent="0.25">
      <c r="B670" s="23">
        <f t="shared" si="10"/>
        <v>662</v>
      </c>
      <c r="C670" s="231"/>
      <c r="D670" s="232"/>
      <c r="E670" s="141"/>
      <c r="F670" s="141"/>
      <c r="G670" s="82"/>
      <c r="H670" s="19"/>
    </row>
    <row r="671" spans="2:8" x14ac:dyDescent="0.25">
      <c r="B671" s="23">
        <f t="shared" si="10"/>
        <v>663</v>
      </c>
      <c r="C671" s="231"/>
      <c r="D671" s="232"/>
      <c r="E671" s="141"/>
      <c r="F671" s="141"/>
      <c r="G671" s="82"/>
      <c r="H671" s="19"/>
    </row>
    <row r="672" spans="2:8" x14ac:dyDescent="0.25">
      <c r="B672" s="23">
        <f t="shared" si="10"/>
        <v>664</v>
      </c>
      <c r="C672" s="231"/>
      <c r="D672" s="232"/>
      <c r="E672" s="141"/>
      <c r="F672" s="141"/>
      <c r="G672" s="82"/>
      <c r="H672" s="19"/>
    </row>
    <row r="673" spans="2:8" x14ac:dyDescent="0.25">
      <c r="B673" s="23">
        <f t="shared" si="10"/>
        <v>665</v>
      </c>
      <c r="C673" s="231"/>
      <c r="D673" s="232"/>
      <c r="E673" s="141"/>
      <c r="F673" s="141"/>
      <c r="G673" s="82"/>
      <c r="H673" s="19"/>
    </row>
    <row r="674" spans="2:8" x14ac:dyDescent="0.25">
      <c r="B674" s="23">
        <f t="shared" si="10"/>
        <v>666</v>
      </c>
      <c r="C674" s="231"/>
      <c r="D674" s="232"/>
      <c r="E674" s="141"/>
      <c r="F674" s="141"/>
      <c r="G674" s="82"/>
      <c r="H674" s="19"/>
    </row>
    <row r="675" spans="2:8" x14ac:dyDescent="0.25">
      <c r="B675" s="23">
        <f t="shared" si="10"/>
        <v>667</v>
      </c>
      <c r="C675" s="231"/>
      <c r="D675" s="232"/>
      <c r="E675" s="141"/>
      <c r="F675" s="141"/>
      <c r="G675" s="82"/>
      <c r="H675" s="19"/>
    </row>
    <row r="676" spans="2:8" x14ac:dyDescent="0.25">
      <c r="B676" s="23">
        <f t="shared" si="10"/>
        <v>668</v>
      </c>
      <c r="C676" s="231"/>
      <c r="D676" s="232"/>
      <c r="E676" s="141"/>
      <c r="F676" s="141"/>
      <c r="G676" s="82"/>
      <c r="H676" s="19"/>
    </row>
    <row r="677" spans="2:8" x14ac:dyDescent="0.25">
      <c r="B677" s="23">
        <f t="shared" si="10"/>
        <v>669</v>
      </c>
      <c r="C677" s="231"/>
      <c r="D677" s="232"/>
      <c r="E677" s="141"/>
      <c r="F677" s="141"/>
      <c r="G677" s="82"/>
      <c r="H677" s="19"/>
    </row>
    <row r="678" spans="2:8" x14ac:dyDescent="0.25">
      <c r="B678" s="23">
        <f t="shared" si="10"/>
        <v>670</v>
      </c>
      <c r="C678" s="231"/>
      <c r="D678" s="232"/>
      <c r="E678" s="141"/>
      <c r="F678" s="141"/>
      <c r="G678" s="82"/>
      <c r="H678" s="19"/>
    </row>
    <row r="679" spans="2:8" x14ac:dyDescent="0.25">
      <c r="B679" s="23">
        <f t="shared" si="10"/>
        <v>671</v>
      </c>
      <c r="C679" s="231"/>
      <c r="D679" s="232"/>
      <c r="E679" s="141"/>
      <c r="F679" s="141"/>
      <c r="G679" s="82"/>
      <c r="H679" s="19"/>
    </row>
    <row r="680" spans="2:8" x14ac:dyDescent="0.25">
      <c r="B680" s="23">
        <f t="shared" si="10"/>
        <v>672</v>
      </c>
      <c r="C680" s="231"/>
      <c r="D680" s="232"/>
      <c r="E680" s="141"/>
      <c r="F680" s="141"/>
      <c r="G680" s="82"/>
      <c r="H680" s="19"/>
    </row>
    <row r="681" spans="2:8" x14ac:dyDescent="0.25">
      <c r="B681" s="23">
        <f t="shared" si="10"/>
        <v>673</v>
      </c>
      <c r="C681" s="231"/>
      <c r="D681" s="232"/>
      <c r="E681" s="141"/>
      <c r="F681" s="141"/>
      <c r="G681" s="82"/>
      <c r="H681" s="19"/>
    </row>
    <row r="682" spans="2:8" x14ac:dyDescent="0.25">
      <c r="B682" s="23">
        <f t="shared" si="10"/>
        <v>674</v>
      </c>
      <c r="C682" s="231"/>
      <c r="D682" s="232"/>
      <c r="E682" s="141"/>
      <c r="F682" s="141"/>
      <c r="G682" s="82"/>
      <c r="H682" s="19"/>
    </row>
    <row r="683" spans="2:8" x14ac:dyDescent="0.25">
      <c r="B683" s="23">
        <f t="shared" si="10"/>
        <v>675</v>
      </c>
      <c r="C683" s="231"/>
      <c r="D683" s="232"/>
      <c r="E683" s="141"/>
      <c r="F683" s="141"/>
      <c r="G683" s="82"/>
      <c r="H683" s="19"/>
    </row>
    <row r="684" spans="2:8" x14ac:dyDescent="0.25">
      <c r="B684" s="23">
        <f t="shared" si="10"/>
        <v>676</v>
      </c>
      <c r="C684" s="231"/>
      <c r="D684" s="232"/>
      <c r="E684" s="141"/>
      <c r="F684" s="141"/>
      <c r="G684" s="82"/>
      <c r="H684" s="19"/>
    </row>
    <row r="685" spans="2:8" x14ac:dyDescent="0.25">
      <c r="B685" s="23">
        <f t="shared" si="10"/>
        <v>677</v>
      </c>
      <c r="C685" s="231"/>
      <c r="D685" s="232"/>
      <c r="E685" s="141"/>
      <c r="F685" s="141"/>
      <c r="G685" s="82"/>
      <c r="H685" s="19"/>
    </row>
    <row r="686" spans="2:8" x14ac:dyDescent="0.25">
      <c r="B686" s="23">
        <f t="shared" si="10"/>
        <v>678</v>
      </c>
      <c r="C686" s="231"/>
      <c r="D686" s="232"/>
      <c r="E686" s="141"/>
      <c r="F686" s="141"/>
      <c r="G686" s="82"/>
      <c r="H686" s="19"/>
    </row>
    <row r="687" spans="2:8" x14ac:dyDescent="0.25">
      <c r="B687" s="23">
        <f t="shared" si="10"/>
        <v>679</v>
      </c>
      <c r="C687" s="231"/>
      <c r="D687" s="232"/>
      <c r="E687" s="141"/>
      <c r="F687" s="141"/>
      <c r="G687" s="82"/>
      <c r="H687" s="19"/>
    </row>
    <row r="688" spans="2:8" x14ac:dyDescent="0.25">
      <c r="B688" s="23">
        <f t="shared" si="10"/>
        <v>680</v>
      </c>
      <c r="C688" s="231"/>
      <c r="D688" s="232"/>
      <c r="E688" s="141"/>
      <c r="F688" s="141"/>
      <c r="G688" s="82"/>
      <c r="H688" s="19"/>
    </row>
    <row r="689" spans="2:8" x14ac:dyDescent="0.25">
      <c r="B689" s="23">
        <f t="shared" si="10"/>
        <v>681</v>
      </c>
      <c r="C689" s="231"/>
      <c r="D689" s="232"/>
      <c r="E689" s="141"/>
      <c r="F689" s="141"/>
      <c r="G689" s="82"/>
      <c r="H689" s="19"/>
    </row>
    <row r="690" spans="2:8" x14ac:dyDescent="0.25">
      <c r="B690" s="23">
        <f t="shared" si="10"/>
        <v>682</v>
      </c>
      <c r="C690" s="231"/>
      <c r="D690" s="232"/>
      <c r="E690" s="141"/>
      <c r="F690" s="141"/>
      <c r="G690" s="82"/>
      <c r="H690" s="19"/>
    </row>
    <row r="691" spans="2:8" x14ac:dyDescent="0.25">
      <c r="B691" s="23">
        <f t="shared" si="10"/>
        <v>683</v>
      </c>
      <c r="C691" s="231"/>
      <c r="D691" s="232"/>
      <c r="E691" s="141"/>
      <c r="F691" s="141"/>
      <c r="G691" s="82"/>
      <c r="H691" s="19"/>
    </row>
    <row r="692" spans="2:8" x14ac:dyDescent="0.25">
      <c r="B692" s="23">
        <f t="shared" si="10"/>
        <v>684</v>
      </c>
      <c r="C692" s="231"/>
      <c r="D692" s="232"/>
      <c r="E692" s="141"/>
      <c r="F692" s="141"/>
      <c r="G692" s="82"/>
      <c r="H692" s="19"/>
    </row>
    <row r="693" spans="2:8" x14ac:dyDescent="0.25">
      <c r="B693" s="23">
        <f t="shared" si="10"/>
        <v>685</v>
      </c>
      <c r="C693" s="231"/>
      <c r="D693" s="232"/>
      <c r="E693" s="141"/>
      <c r="F693" s="141"/>
      <c r="G693" s="82"/>
      <c r="H693" s="19"/>
    </row>
    <row r="694" spans="2:8" x14ac:dyDescent="0.25">
      <c r="B694" s="23">
        <f t="shared" si="10"/>
        <v>686</v>
      </c>
      <c r="C694" s="231"/>
      <c r="D694" s="232"/>
      <c r="E694" s="141"/>
      <c r="F694" s="141"/>
      <c r="G694" s="82"/>
      <c r="H694" s="19"/>
    </row>
    <row r="695" spans="2:8" x14ac:dyDescent="0.25">
      <c r="B695" s="23">
        <f t="shared" si="10"/>
        <v>687</v>
      </c>
      <c r="C695" s="231"/>
      <c r="D695" s="232"/>
      <c r="E695" s="141"/>
      <c r="F695" s="141"/>
      <c r="G695" s="82"/>
      <c r="H695" s="19"/>
    </row>
    <row r="696" spans="2:8" x14ac:dyDescent="0.25">
      <c r="B696" s="23">
        <f t="shared" si="10"/>
        <v>688</v>
      </c>
      <c r="C696" s="231"/>
      <c r="D696" s="232"/>
      <c r="E696" s="141"/>
      <c r="F696" s="141"/>
      <c r="G696" s="82"/>
      <c r="H696" s="19"/>
    </row>
    <row r="697" spans="2:8" x14ac:dyDescent="0.25">
      <c r="B697" s="23">
        <f t="shared" si="10"/>
        <v>689</v>
      </c>
      <c r="C697" s="231"/>
      <c r="D697" s="232"/>
      <c r="E697" s="141"/>
      <c r="F697" s="141"/>
      <c r="G697" s="82"/>
      <c r="H697" s="19"/>
    </row>
    <row r="698" spans="2:8" x14ac:dyDescent="0.25">
      <c r="B698" s="23">
        <f t="shared" si="10"/>
        <v>690</v>
      </c>
      <c r="C698" s="231"/>
      <c r="D698" s="232"/>
      <c r="E698" s="141"/>
      <c r="F698" s="141"/>
      <c r="G698" s="82"/>
      <c r="H698" s="19"/>
    </row>
    <row r="699" spans="2:8" x14ac:dyDescent="0.25">
      <c r="B699" s="23">
        <f t="shared" si="10"/>
        <v>691</v>
      </c>
      <c r="C699" s="231"/>
      <c r="D699" s="232"/>
      <c r="E699" s="141"/>
      <c r="F699" s="141"/>
      <c r="G699" s="82"/>
      <c r="H699" s="19"/>
    </row>
    <row r="700" spans="2:8" x14ac:dyDescent="0.25">
      <c r="B700" s="23">
        <f t="shared" si="10"/>
        <v>692</v>
      </c>
      <c r="C700" s="231"/>
      <c r="D700" s="232"/>
      <c r="E700" s="141"/>
      <c r="F700" s="141"/>
      <c r="G700" s="82"/>
      <c r="H700" s="19"/>
    </row>
    <row r="701" spans="2:8" x14ac:dyDescent="0.25">
      <c r="B701" s="23">
        <f t="shared" si="10"/>
        <v>693</v>
      </c>
      <c r="C701" s="231"/>
      <c r="D701" s="232"/>
      <c r="E701" s="141"/>
      <c r="F701" s="141"/>
      <c r="G701" s="82"/>
      <c r="H701" s="19"/>
    </row>
    <row r="702" spans="2:8" x14ac:dyDescent="0.25">
      <c r="B702" s="23">
        <f t="shared" si="10"/>
        <v>694</v>
      </c>
      <c r="C702" s="231"/>
      <c r="D702" s="232"/>
      <c r="E702" s="141"/>
      <c r="F702" s="141"/>
      <c r="G702" s="82"/>
      <c r="H702" s="19"/>
    </row>
    <row r="703" spans="2:8" x14ac:dyDescent="0.25">
      <c r="B703" s="23">
        <f t="shared" si="10"/>
        <v>695</v>
      </c>
      <c r="C703" s="231"/>
      <c r="D703" s="232"/>
      <c r="E703" s="141"/>
      <c r="F703" s="141"/>
      <c r="G703" s="82"/>
      <c r="H703" s="19"/>
    </row>
    <row r="704" spans="2:8" x14ac:dyDescent="0.25">
      <c r="B704" s="23">
        <f t="shared" si="10"/>
        <v>696</v>
      </c>
      <c r="C704" s="231"/>
      <c r="D704" s="232"/>
      <c r="E704" s="141"/>
      <c r="F704" s="141"/>
      <c r="G704" s="82"/>
      <c r="H704" s="19"/>
    </row>
    <row r="705" spans="2:8" x14ac:dyDescent="0.25">
      <c r="B705" s="23">
        <f t="shared" si="10"/>
        <v>697</v>
      </c>
      <c r="C705" s="231"/>
      <c r="D705" s="232"/>
      <c r="E705" s="141"/>
      <c r="F705" s="141"/>
      <c r="G705" s="82"/>
      <c r="H705" s="19"/>
    </row>
    <row r="706" spans="2:8" x14ac:dyDescent="0.25">
      <c r="B706" s="23">
        <f t="shared" si="10"/>
        <v>698</v>
      </c>
      <c r="C706" s="231"/>
      <c r="D706" s="232"/>
      <c r="E706" s="141"/>
      <c r="F706" s="141"/>
      <c r="G706" s="82"/>
      <c r="H706" s="19"/>
    </row>
    <row r="707" spans="2:8" x14ac:dyDescent="0.25">
      <c r="B707" s="23">
        <f t="shared" si="10"/>
        <v>699</v>
      </c>
      <c r="C707" s="231"/>
      <c r="D707" s="232"/>
      <c r="E707" s="141"/>
      <c r="F707" s="141"/>
      <c r="G707" s="82"/>
      <c r="H707" s="19"/>
    </row>
    <row r="708" spans="2:8" x14ac:dyDescent="0.25">
      <c r="B708" s="23">
        <f t="shared" si="10"/>
        <v>700</v>
      </c>
      <c r="C708" s="231"/>
      <c r="D708" s="232"/>
      <c r="E708" s="141"/>
      <c r="F708" s="141"/>
      <c r="G708" s="82"/>
      <c r="H708" s="19"/>
    </row>
    <row r="709" spans="2:8" x14ac:dyDescent="0.25">
      <c r="B709" s="23">
        <f t="shared" si="10"/>
        <v>701</v>
      </c>
      <c r="C709" s="231"/>
      <c r="D709" s="232"/>
      <c r="E709" s="141"/>
      <c r="F709" s="141"/>
      <c r="G709" s="82"/>
      <c r="H709" s="19"/>
    </row>
    <row r="710" spans="2:8" x14ac:dyDescent="0.25">
      <c r="B710" s="23">
        <f t="shared" si="10"/>
        <v>702</v>
      </c>
      <c r="C710" s="231"/>
      <c r="D710" s="232"/>
      <c r="E710" s="141"/>
      <c r="F710" s="141"/>
      <c r="G710" s="82"/>
      <c r="H710" s="19"/>
    </row>
    <row r="711" spans="2:8" x14ac:dyDescent="0.25">
      <c r="B711" s="23">
        <f t="shared" si="10"/>
        <v>703</v>
      </c>
      <c r="C711" s="231"/>
      <c r="D711" s="232"/>
      <c r="E711" s="141"/>
      <c r="F711" s="141"/>
      <c r="G711" s="82"/>
      <c r="H711" s="19"/>
    </row>
    <row r="712" spans="2:8" x14ac:dyDescent="0.25">
      <c r="B712" s="23">
        <f t="shared" si="10"/>
        <v>704</v>
      </c>
      <c r="C712" s="231"/>
      <c r="D712" s="232"/>
      <c r="E712" s="141"/>
      <c r="F712" s="141"/>
      <c r="G712" s="82"/>
      <c r="H712" s="19"/>
    </row>
    <row r="713" spans="2:8" x14ac:dyDescent="0.25">
      <c r="B713" s="23">
        <f t="shared" si="10"/>
        <v>705</v>
      </c>
      <c r="C713" s="231"/>
      <c r="D713" s="232"/>
      <c r="E713" s="141"/>
      <c r="F713" s="141"/>
      <c r="G713" s="82"/>
      <c r="H713" s="19"/>
    </row>
    <row r="714" spans="2:8" x14ac:dyDescent="0.25">
      <c r="B714" s="23">
        <f t="shared" ref="B714:B777" si="11">ROW()-ROW($B$8)</f>
        <v>706</v>
      </c>
      <c r="C714" s="231"/>
      <c r="D714" s="232"/>
      <c r="E714" s="141"/>
      <c r="F714" s="141"/>
      <c r="G714" s="82"/>
      <c r="H714" s="19"/>
    </row>
    <row r="715" spans="2:8" x14ac:dyDescent="0.25">
      <c r="B715" s="23">
        <f t="shared" si="11"/>
        <v>707</v>
      </c>
      <c r="C715" s="231"/>
      <c r="D715" s="232"/>
      <c r="E715" s="141"/>
      <c r="F715" s="141"/>
      <c r="G715" s="82"/>
      <c r="H715" s="19"/>
    </row>
    <row r="716" spans="2:8" x14ac:dyDescent="0.25">
      <c r="B716" s="23">
        <f t="shared" si="11"/>
        <v>708</v>
      </c>
      <c r="C716" s="231"/>
      <c r="D716" s="232"/>
      <c r="E716" s="141"/>
      <c r="F716" s="141"/>
      <c r="G716" s="82"/>
      <c r="H716" s="19"/>
    </row>
    <row r="717" spans="2:8" x14ac:dyDescent="0.25">
      <c r="B717" s="23">
        <f t="shared" si="11"/>
        <v>709</v>
      </c>
      <c r="C717" s="231"/>
      <c r="D717" s="232"/>
      <c r="E717" s="141"/>
      <c r="F717" s="141"/>
      <c r="G717" s="82"/>
      <c r="H717" s="19"/>
    </row>
    <row r="718" spans="2:8" x14ac:dyDescent="0.25">
      <c r="B718" s="23">
        <f t="shared" si="11"/>
        <v>710</v>
      </c>
      <c r="C718" s="231"/>
      <c r="D718" s="232"/>
      <c r="E718" s="141"/>
      <c r="F718" s="141"/>
      <c r="G718" s="82"/>
      <c r="H718" s="19"/>
    </row>
    <row r="719" spans="2:8" x14ac:dyDescent="0.25">
      <c r="B719" s="23">
        <f t="shared" si="11"/>
        <v>711</v>
      </c>
      <c r="C719" s="231"/>
      <c r="D719" s="232"/>
      <c r="E719" s="141"/>
      <c r="F719" s="141"/>
      <c r="G719" s="82"/>
      <c r="H719" s="19"/>
    </row>
    <row r="720" spans="2:8" x14ac:dyDescent="0.25">
      <c r="B720" s="23">
        <f t="shared" si="11"/>
        <v>712</v>
      </c>
      <c r="C720" s="231"/>
      <c r="D720" s="232"/>
      <c r="E720" s="141"/>
      <c r="F720" s="141"/>
      <c r="G720" s="82"/>
      <c r="H720" s="19"/>
    </row>
    <row r="721" spans="2:8" x14ac:dyDescent="0.25">
      <c r="B721" s="23">
        <f t="shared" si="11"/>
        <v>713</v>
      </c>
      <c r="C721" s="231"/>
      <c r="D721" s="232"/>
      <c r="E721" s="141"/>
      <c r="F721" s="141"/>
      <c r="G721" s="82"/>
      <c r="H721" s="19"/>
    </row>
    <row r="722" spans="2:8" x14ac:dyDescent="0.25">
      <c r="B722" s="23">
        <f t="shared" si="11"/>
        <v>714</v>
      </c>
      <c r="C722" s="231"/>
      <c r="D722" s="232"/>
      <c r="E722" s="141"/>
      <c r="F722" s="141"/>
      <c r="G722" s="82"/>
      <c r="H722" s="19"/>
    </row>
    <row r="723" spans="2:8" x14ac:dyDescent="0.25">
      <c r="B723" s="23">
        <f t="shared" si="11"/>
        <v>715</v>
      </c>
      <c r="C723" s="231"/>
      <c r="D723" s="232"/>
      <c r="E723" s="141"/>
      <c r="F723" s="141"/>
      <c r="G723" s="82"/>
      <c r="H723" s="19"/>
    </row>
    <row r="724" spans="2:8" x14ac:dyDescent="0.25">
      <c r="B724" s="23">
        <f t="shared" si="11"/>
        <v>716</v>
      </c>
      <c r="C724" s="231"/>
      <c r="D724" s="232"/>
      <c r="E724" s="141"/>
      <c r="F724" s="141"/>
      <c r="G724" s="82"/>
      <c r="H724" s="19"/>
    </row>
    <row r="725" spans="2:8" x14ac:dyDescent="0.25">
      <c r="B725" s="23">
        <f t="shared" si="11"/>
        <v>717</v>
      </c>
      <c r="C725" s="231"/>
      <c r="D725" s="232"/>
      <c r="E725" s="141"/>
      <c r="F725" s="141"/>
      <c r="G725" s="82"/>
      <c r="H725" s="19"/>
    </row>
    <row r="726" spans="2:8" x14ac:dyDescent="0.25">
      <c r="B726" s="23">
        <f t="shared" si="11"/>
        <v>718</v>
      </c>
      <c r="C726" s="231"/>
      <c r="D726" s="232"/>
      <c r="E726" s="141"/>
      <c r="F726" s="141"/>
      <c r="G726" s="82"/>
      <c r="H726" s="19"/>
    </row>
    <row r="727" spans="2:8" x14ac:dyDescent="0.25">
      <c r="B727" s="23">
        <f t="shared" si="11"/>
        <v>719</v>
      </c>
      <c r="C727" s="231"/>
      <c r="D727" s="232"/>
      <c r="E727" s="141"/>
      <c r="F727" s="141"/>
      <c r="G727" s="82"/>
      <c r="H727" s="19"/>
    </row>
    <row r="728" spans="2:8" x14ac:dyDescent="0.25">
      <c r="B728" s="23">
        <f t="shared" si="11"/>
        <v>720</v>
      </c>
      <c r="C728" s="231"/>
      <c r="D728" s="232"/>
      <c r="E728" s="141"/>
      <c r="F728" s="141"/>
      <c r="G728" s="82"/>
      <c r="H728" s="19"/>
    </row>
    <row r="729" spans="2:8" x14ac:dyDescent="0.25">
      <c r="B729" s="23">
        <f t="shared" si="11"/>
        <v>721</v>
      </c>
      <c r="C729" s="231"/>
      <c r="D729" s="232"/>
      <c r="E729" s="141"/>
      <c r="F729" s="141"/>
      <c r="G729" s="82"/>
      <c r="H729" s="19"/>
    </row>
    <row r="730" spans="2:8" x14ac:dyDescent="0.25">
      <c r="B730" s="23">
        <f t="shared" si="11"/>
        <v>722</v>
      </c>
      <c r="C730" s="231"/>
      <c r="D730" s="232"/>
      <c r="E730" s="141"/>
      <c r="F730" s="141"/>
      <c r="G730" s="82"/>
      <c r="H730" s="19"/>
    </row>
    <row r="731" spans="2:8" x14ac:dyDescent="0.25">
      <c r="B731" s="23">
        <f t="shared" si="11"/>
        <v>723</v>
      </c>
      <c r="C731" s="231"/>
      <c r="D731" s="232"/>
      <c r="E731" s="141"/>
      <c r="F731" s="141"/>
      <c r="G731" s="82"/>
      <c r="H731" s="19"/>
    </row>
    <row r="732" spans="2:8" x14ac:dyDescent="0.25">
      <c r="B732" s="23">
        <f t="shared" si="11"/>
        <v>724</v>
      </c>
      <c r="C732" s="231"/>
      <c r="D732" s="232"/>
      <c r="E732" s="141"/>
      <c r="F732" s="141"/>
      <c r="G732" s="82"/>
      <c r="H732" s="19"/>
    </row>
    <row r="733" spans="2:8" x14ac:dyDescent="0.25">
      <c r="B733" s="23">
        <f t="shared" si="11"/>
        <v>725</v>
      </c>
      <c r="C733" s="231"/>
      <c r="D733" s="232"/>
      <c r="E733" s="141"/>
      <c r="F733" s="141"/>
      <c r="G733" s="82"/>
      <c r="H733" s="19"/>
    </row>
    <row r="734" spans="2:8" x14ac:dyDescent="0.25">
      <c r="B734" s="23">
        <f t="shared" si="11"/>
        <v>726</v>
      </c>
      <c r="C734" s="231"/>
      <c r="D734" s="232"/>
      <c r="E734" s="141"/>
      <c r="F734" s="141"/>
      <c r="G734" s="82"/>
      <c r="H734" s="19"/>
    </row>
    <row r="735" spans="2:8" x14ac:dyDescent="0.25">
      <c r="B735" s="23">
        <f t="shared" si="11"/>
        <v>727</v>
      </c>
      <c r="C735" s="231"/>
      <c r="D735" s="232"/>
      <c r="E735" s="141"/>
      <c r="F735" s="141"/>
      <c r="G735" s="82"/>
      <c r="H735" s="19"/>
    </row>
    <row r="736" spans="2:8" x14ac:dyDescent="0.25">
      <c r="B736" s="23">
        <f t="shared" si="11"/>
        <v>728</v>
      </c>
      <c r="C736" s="231"/>
      <c r="D736" s="232"/>
      <c r="E736" s="141"/>
      <c r="F736" s="141"/>
      <c r="G736" s="82"/>
      <c r="H736" s="19"/>
    </row>
    <row r="737" spans="2:8" x14ac:dyDescent="0.25">
      <c r="B737" s="23">
        <f t="shared" si="11"/>
        <v>729</v>
      </c>
      <c r="C737" s="231"/>
      <c r="D737" s="232"/>
      <c r="E737" s="141"/>
      <c r="F737" s="141"/>
      <c r="G737" s="82"/>
      <c r="H737" s="19"/>
    </row>
    <row r="738" spans="2:8" x14ac:dyDescent="0.25">
      <c r="B738" s="23">
        <f t="shared" si="11"/>
        <v>730</v>
      </c>
      <c r="C738" s="231"/>
      <c r="D738" s="232"/>
      <c r="E738" s="141"/>
      <c r="F738" s="141"/>
      <c r="G738" s="82"/>
      <c r="H738" s="19"/>
    </row>
    <row r="739" spans="2:8" x14ac:dyDescent="0.25">
      <c r="B739" s="23">
        <f t="shared" si="11"/>
        <v>731</v>
      </c>
      <c r="C739" s="231"/>
      <c r="D739" s="232"/>
      <c r="E739" s="141"/>
      <c r="F739" s="141"/>
      <c r="G739" s="82"/>
      <c r="H739" s="19"/>
    </row>
    <row r="740" spans="2:8" x14ac:dyDescent="0.25">
      <c r="B740" s="23">
        <f t="shared" si="11"/>
        <v>732</v>
      </c>
      <c r="C740" s="231"/>
      <c r="D740" s="232"/>
      <c r="E740" s="141"/>
      <c r="F740" s="141"/>
      <c r="G740" s="82"/>
      <c r="H740" s="19"/>
    </row>
    <row r="741" spans="2:8" x14ac:dyDescent="0.25">
      <c r="B741" s="23">
        <f t="shared" si="11"/>
        <v>733</v>
      </c>
      <c r="C741" s="231"/>
      <c r="D741" s="232"/>
      <c r="E741" s="141"/>
      <c r="F741" s="141"/>
      <c r="G741" s="82"/>
      <c r="H741" s="19"/>
    </row>
    <row r="742" spans="2:8" x14ac:dyDescent="0.25">
      <c r="B742" s="23">
        <f t="shared" si="11"/>
        <v>734</v>
      </c>
      <c r="C742" s="231"/>
      <c r="D742" s="232"/>
      <c r="E742" s="141"/>
      <c r="F742" s="141"/>
      <c r="G742" s="82"/>
      <c r="H742" s="19"/>
    </row>
    <row r="743" spans="2:8" x14ac:dyDescent="0.25">
      <c r="B743" s="23">
        <f t="shared" si="11"/>
        <v>735</v>
      </c>
      <c r="C743" s="231"/>
      <c r="D743" s="232"/>
      <c r="E743" s="141"/>
      <c r="F743" s="141"/>
      <c r="G743" s="82"/>
      <c r="H743" s="19"/>
    </row>
    <row r="744" spans="2:8" x14ac:dyDescent="0.25">
      <c r="B744" s="23">
        <f t="shared" si="11"/>
        <v>736</v>
      </c>
      <c r="C744" s="231"/>
      <c r="D744" s="232"/>
      <c r="E744" s="141"/>
      <c r="F744" s="141"/>
      <c r="G744" s="82"/>
      <c r="H744" s="19"/>
    </row>
    <row r="745" spans="2:8" x14ac:dyDescent="0.25">
      <c r="B745" s="23">
        <f t="shared" si="11"/>
        <v>737</v>
      </c>
      <c r="C745" s="231"/>
      <c r="D745" s="232"/>
      <c r="E745" s="141"/>
      <c r="F745" s="141"/>
      <c r="G745" s="82"/>
      <c r="H745" s="19"/>
    </row>
    <row r="746" spans="2:8" x14ac:dyDescent="0.25">
      <c r="B746" s="23">
        <f t="shared" si="11"/>
        <v>738</v>
      </c>
      <c r="C746" s="231"/>
      <c r="D746" s="232"/>
      <c r="E746" s="141"/>
      <c r="F746" s="141"/>
      <c r="G746" s="82"/>
      <c r="H746" s="19"/>
    </row>
    <row r="747" spans="2:8" x14ac:dyDescent="0.25">
      <c r="B747" s="23">
        <f t="shared" si="11"/>
        <v>739</v>
      </c>
      <c r="C747" s="231"/>
      <c r="D747" s="232"/>
      <c r="E747" s="141"/>
      <c r="F747" s="141"/>
      <c r="G747" s="82"/>
      <c r="H747" s="19"/>
    </row>
    <row r="748" spans="2:8" x14ac:dyDescent="0.25">
      <c r="B748" s="23">
        <f t="shared" si="11"/>
        <v>740</v>
      </c>
      <c r="C748" s="231"/>
      <c r="D748" s="232"/>
      <c r="E748" s="141"/>
      <c r="F748" s="141"/>
      <c r="G748" s="82"/>
      <c r="H748" s="19"/>
    </row>
    <row r="749" spans="2:8" x14ac:dyDescent="0.25">
      <c r="B749" s="23">
        <f t="shared" si="11"/>
        <v>741</v>
      </c>
      <c r="C749" s="231"/>
      <c r="D749" s="232"/>
      <c r="E749" s="141"/>
      <c r="F749" s="141"/>
      <c r="G749" s="82"/>
      <c r="H749" s="19"/>
    </row>
    <row r="750" spans="2:8" x14ac:dyDescent="0.25">
      <c r="B750" s="23">
        <f t="shared" si="11"/>
        <v>742</v>
      </c>
      <c r="C750" s="231"/>
      <c r="D750" s="232"/>
      <c r="E750" s="141"/>
      <c r="F750" s="141"/>
      <c r="G750" s="82"/>
      <c r="H750" s="19"/>
    </row>
    <row r="751" spans="2:8" x14ac:dyDescent="0.25">
      <c r="B751" s="23">
        <f t="shared" si="11"/>
        <v>743</v>
      </c>
      <c r="C751" s="231"/>
      <c r="D751" s="232"/>
      <c r="E751" s="141"/>
      <c r="F751" s="141"/>
      <c r="G751" s="82"/>
      <c r="H751" s="19"/>
    </row>
    <row r="752" spans="2:8" x14ac:dyDescent="0.25">
      <c r="B752" s="23">
        <f t="shared" si="11"/>
        <v>744</v>
      </c>
      <c r="C752" s="231"/>
      <c r="D752" s="232"/>
      <c r="E752" s="141"/>
      <c r="F752" s="141"/>
      <c r="G752" s="82"/>
      <c r="H752" s="19"/>
    </row>
    <row r="753" spans="2:8" x14ac:dyDescent="0.25">
      <c r="B753" s="23">
        <f t="shared" si="11"/>
        <v>745</v>
      </c>
      <c r="C753" s="231"/>
      <c r="D753" s="232"/>
      <c r="E753" s="141"/>
      <c r="F753" s="141"/>
      <c r="G753" s="82"/>
      <c r="H753" s="19"/>
    </row>
    <row r="754" spans="2:8" x14ac:dyDescent="0.25">
      <c r="B754" s="23">
        <f t="shared" si="11"/>
        <v>746</v>
      </c>
      <c r="C754" s="231"/>
      <c r="D754" s="232"/>
      <c r="E754" s="141"/>
      <c r="F754" s="141"/>
      <c r="G754" s="82"/>
      <c r="H754" s="19"/>
    </row>
    <row r="755" spans="2:8" x14ac:dyDescent="0.25">
      <c r="B755" s="23">
        <f t="shared" si="11"/>
        <v>747</v>
      </c>
      <c r="C755" s="231"/>
      <c r="D755" s="232"/>
      <c r="E755" s="141"/>
      <c r="F755" s="141"/>
      <c r="G755" s="82"/>
      <c r="H755" s="19"/>
    </row>
    <row r="756" spans="2:8" x14ac:dyDescent="0.25">
      <c r="B756" s="23">
        <f t="shared" si="11"/>
        <v>748</v>
      </c>
      <c r="C756" s="231"/>
      <c r="D756" s="232"/>
      <c r="E756" s="141"/>
      <c r="F756" s="141"/>
      <c r="G756" s="82"/>
      <c r="H756" s="19"/>
    </row>
    <row r="757" spans="2:8" x14ac:dyDescent="0.25">
      <c r="B757" s="23">
        <f t="shared" si="11"/>
        <v>749</v>
      </c>
      <c r="C757" s="231"/>
      <c r="D757" s="232"/>
      <c r="E757" s="141"/>
      <c r="F757" s="141"/>
      <c r="G757" s="82"/>
      <c r="H757" s="19"/>
    </row>
    <row r="758" spans="2:8" x14ac:dyDescent="0.25">
      <c r="B758" s="23">
        <f t="shared" si="11"/>
        <v>750</v>
      </c>
      <c r="C758" s="231"/>
      <c r="D758" s="232"/>
      <c r="E758" s="141"/>
      <c r="F758" s="141"/>
      <c r="G758" s="82"/>
      <c r="H758" s="19"/>
    </row>
    <row r="759" spans="2:8" x14ac:dyDescent="0.25">
      <c r="B759" s="23">
        <f t="shared" si="11"/>
        <v>751</v>
      </c>
      <c r="C759" s="231"/>
      <c r="D759" s="232"/>
      <c r="E759" s="141"/>
      <c r="F759" s="141"/>
      <c r="G759" s="82"/>
      <c r="H759" s="19"/>
    </row>
    <row r="760" spans="2:8" x14ac:dyDescent="0.25">
      <c r="B760" s="23">
        <f t="shared" si="11"/>
        <v>752</v>
      </c>
      <c r="C760" s="231"/>
      <c r="D760" s="232"/>
      <c r="E760" s="141"/>
      <c r="F760" s="141"/>
      <c r="G760" s="82"/>
      <c r="H760" s="19"/>
    </row>
    <row r="761" spans="2:8" x14ac:dyDescent="0.25">
      <c r="B761" s="23">
        <f t="shared" si="11"/>
        <v>753</v>
      </c>
      <c r="C761" s="231"/>
      <c r="D761" s="232"/>
      <c r="E761" s="141"/>
      <c r="F761" s="141"/>
      <c r="G761" s="82"/>
      <c r="H761" s="19"/>
    </row>
    <row r="762" spans="2:8" x14ac:dyDescent="0.25">
      <c r="B762" s="23">
        <f t="shared" si="11"/>
        <v>754</v>
      </c>
      <c r="C762" s="231"/>
      <c r="D762" s="232"/>
      <c r="E762" s="141"/>
      <c r="F762" s="141"/>
      <c r="G762" s="82"/>
      <c r="H762" s="19"/>
    </row>
    <row r="763" spans="2:8" x14ac:dyDescent="0.25">
      <c r="B763" s="23">
        <f t="shared" si="11"/>
        <v>755</v>
      </c>
      <c r="C763" s="231"/>
      <c r="D763" s="232"/>
      <c r="E763" s="141"/>
      <c r="F763" s="141"/>
      <c r="G763" s="82"/>
      <c r="H763" s="19"/>
    </row>
    <row r="764" spans="2:8" x14ac:dyDescent="0.25">
      <c r="B764" s="23">
        <f t="shared" si="11"/>
        <v>756</v>
      </c>
      <c r="C764" s="231"/>
      <c r="D764" s="232"/>
      <c r="E764" s="141"/>
      <c r="F764" s="141"/>
      <c r="G764" s="82"/>
      <c r="H764" s="19"/>
    </row>
    <row r="765" spans="2:8" x14ac:dyDescent="0.25">
      <c r="B765" s="23">
        <f t="shared" si="11"/>
        <v>757</v>
      </c>
      <c r="C765" s="231"/>
      <c r="D765" s="232"/>
      <c r="E765" s="141"/>
      <c r="F765" s="141"/>
      <c r="G765" s="82"/>
      <c r="H765" s="19"/>
    </row>
    <row r="766" spans="2:8" x14ac:dyDescent="0.25">
      <c r="B766" s="23">
        <f t="shared" si="11"/>
        <v>758</v>
      </c>
      <c r="C766" s="231"/>
      <c r="D766" s="232"/>
      <c r="E766" s="141"/>
      <c r="F766" s="141"/>
      <c r="G766" s="82"/>
      <c r="H766" s="19"/>
    </row>
    <row r="767" spans="2:8" x14ac:dyDescent="0.25">
      <c r="B767" s="23">
        <f t="shared" si="11"/>
        <v>759</v>
      </c>
      <c r="C767" s="231"/>
      <c r="D767" s="232"/>
      <c r="E767" s="141"/>
      <c r="F767" s="141"/>
      <c r="G767" s="82"/>
      <c r="H767" s="19"/>
    </row>
    <row r="768" spans="2:8" x14ac:dyDescent="0.25">
      <c r="B768" s="23">
        <f t="shared" si="11"/>
        <v>760</v>
      </c>
      <c r="C768" s="231"/>
      <c r="D768" s="232"/>
      <c r="E768" s="141"/>
      <c r="F768" s="141"/>
      <c r="G768" s="82"/>
      <c r="H768" s="19"/>
    </row>
    <row r="769" spans="2:8" x14ac:dyDescent="0.25">
      <c r="B769" s="23">
        <f t="shared" si="11"/>
        <v>761</v>
      </c>
      <c r="C769" s="231"/>
      <c r="D769" s="232"/>
      <c r="E769" s="141"/>
      <c r="F769" s="141"/>
      <c r="G769" s="82"/>
      <c r="H769" s="19"/>
    </row>
    <row r="770" spans="2:8" x14ac:dyDescent="0.25">
      <c r="B770" s="23">
        <f t="shared" si="11"/>
        <v>762</v>
      </c>
      <c r="C770" s="231"/>
      <c r="D770" s="232"/>
      <c r="E770" s="141"/>
      <c r="F770" s="141"/>
      <c r="G770" s="82"/>
      <c r="H770" s="19"/>
    </row>
    <row r="771" spans="2:8" x14ac:dyDescent="0.25">
      <c r="B771" s="23">
        <f t="shared" si="11"/>
        <v>763</v>
      </c>
      <c r="C771" s="231"/>
      <c r="D771" s="232"/>
      <c r="E771" s="141"/>
      <c r="F771" s="141"/>
      <c r="G771" s="82"/>
      <c r="H771" s="19"/>
    </row>
    <row r="772" spans="2:8" x14ac:dyDescent="0.25">
      <c r="B772" s="23">
        <f t="shared" si="11"/>
        <v>764</v>
      </c>
      <c r="C772" s="231"/>
      <c r="D772" s="232"/>
      <c r="E772" s="141"/>
      <c r="F772" s="141"/>
      <c r="G772" s="82"/>
      <c r="H772" s="19"/>
    </row>
    <row r="773" spans="2:8" x14ac:dyDescent="0.25">
      <c r="B773" s="23">
        <f t="shared" si="11"/>
        <v>765</v>
      </c>
      <c r="C773" s="231"/>
      <c r="D773" s="232"/>
      <c r="E773" s="141"/>
      <c r="F773" s="141"/>
      <c r="G773" s="82"/>
      <c r="H773" s="19"/>
    </row>
    <row r="774" spans="2:8" x14ac:dyDescent="0.25">
      <c r="B774" s="23">
        <f t="shared" si="11"/>
        <v>766</v>
      </c>
      <c r="C774" s="231"/>
      <c r="D774" s="232"/>
      <c r="E774" s="141"/>
      <c r="F774" s="141"/>
      <c r="G774" s="82"/>
      <c r="H774" s="19"/>
    </row>
    <row r="775" spans="2:8" x14ac:dyDescent="0.25">
      <c r="B775" s="23">
        <f t="shared" si="11"/>
        <v>767</v>
      </c>
      <c r="C775" s="231"/>
      <c r="D775" s="232"/>
      <c r="E775" s="141"/>
      <c r="F775" s="141"/>
      <c r="G775" s="82"/>
      <c r="H775" s="19"/>
    </row>
    <row r="776" spans="2:8" x14ac:dyDescent="0.25">
      <c r="B776" s="23">
        <f t="shared" si="11"/>
        <v>768</v>
      </c>
      <c r="C776" s="231"/>
      <c r="D776" s="232"/>
      <c r="E776" s="141"/>
      <c r="F776" s="141"/>
      <c r="G776" s="82"/>
      <c r="H776" s="19"/>
    </row>
    <row r="777" spans="2:8" x14ac:dyDescent="0.25">
      <c r="B777" s="23">
        <f t="shared" si="11"/>
        <v>769</v>
      </c>
      <c r="C777" s="231"/>
      <c r="D777" s="232"/>
      <c r="E777" s="141"/>
      <c r="F777" s="141"/>
      <c r="G777" s="82"/>
      <c r="H777" s="19"/>
    </row>
    <row r="778" spans="2:8" x14ac:dyDescent="0.25">
      <c r="B778" s="23">
        <f t="shared" ref="B778:B841" si="12">ROW()-ROW($B$8)</f>
        <v>770</v>
      </c>
      <c r="C778" s="231"/>
      <c r="D778" s="232"/>
      <c r="E778" s="141"/>
      <c r="F778" s="141"/>
      <c r="G778" s="82"/>
      <c r="H778" s="19"/>
    </row>
    <row r="779" spans="2:8" x14ac:dyDescent="0.25">
      <c r="B779" s="23">
        <f t="shared" si="12"/>
        <v>771</v>
      </c>
      <c r="C779" s="231"/>
      <c r="D779" s="232"/>
      <c r="E779" s="141"/>
      <c r="F779" s="141"/>
      <c r="G779" s="82"/>
      <c r="H779" s="19"/>
    </row>
    <row r="780" spans="2:8" x14ac:dyDescent="0.25">
      <c r="B780" s="23">
        <f t="shared" si="12"/>
        <v>772</v>
      </c>
      <c r="C780" s="231"/>
      <c r="D780" s="232"/>
      <c r="E780" s="141"/>
      <c r="F780" s="141"/>
      <c r="G780" s="82"/>
      <c r="H780" s="19"/>
    </row>
    <row r="781" spans="2:8" x14ac:dyDescent="0.25">
      <c r="B781" s="23">
        <f t="shared" si="12"/>
        <v>773</v>
      </c>
      <c r="C781" s="231"/>
      <c r="D781" s="232"/>
      <c r="E781" s="141"/>
      <c r="F781" s="141"/>
      <c r="G781" s="82"/>
      <c r="H781" s="19"/>
    </row>
    <row r="782" spans="2:8" x14ac:dyDescent="0.25">
      <c r="B782" s="23">
        <f t="shared" si="12"/>
        <v>774</v>
      </c>
      <c r="C782" s="231"/>
      <c r="D782" s="232"/>
      <c r="E782" s="141"/>
      <c r="F782" s="141"/>
      <c r="G782" s="82"/>
      <c r="H782" s="19"/>
    </row>
    <row r="783" spans="2:8" x14ac:dyDescent="0.25">
      <c r="B783" s="23">
        <f t="shared" si="12"/>
        <v>775</v>
      </c>
      <c r="C783" s="231"/>
      <c r="D783" s="232"/>
      <c r="E783" s="141"/>
      <c r="F783" s="141"/>
      <c r="G783" s="82"/>
      <c r="H783" s="19"/>
    </row>
    <row r="784" spans="2:8" x14ac:dyDescent="0.25">
      <c r="B784" s="23">
        <f t="shared" si="12"/>
        <v>776</v>
      </c>
      <c r="C784" s="231"/>
      <c r="D784" s="232"/>
      <c r="E784" s="141"/>
      <c r="F784" s="141"/>
      <c r="G784" s="82"/>
      <c r="H784" s="19"/>
    </row>
    <row r="785" spans="2:8" x14ac:dyDescent="0.25">
      <c r="B785" s="23">
        <f t="shared" si="12"/>
        <v>777</v>
      </c>
      <c r="C785" s="231"/>
      <c r="D785" s="232"/>
      <c r="E785" s="141"/>
      <c r="F785" s="141"/>
      <c r="G785" s="82"/>
      <c r="H785" s="19"/>
    </row>
    <row r="786" spans="2:8" x14ac:dyDescent="0.25">
      <c r="B786" s="23">
        <f t="shared" si="12"/>
        <v>778</v>
      </c>
      <c r="C786" s="231"/>
      <c r="D786" s="232"/>
      <c r="E786" s="141"/>
      <c r="F786" s="141"/>
      <c r="G786" s="82"/>
      <c r="H786" s="19"/>
    </row>
    <row r="787" spans="2:8" x14ac:dyDescent="0.25">
      <c r="B787" s="23">
        <f t="shared" si="12"/>
        <v>779</v>
      </c>
      <c r="C787" s="231"/>
      <c r="D787" s="232"/>
      <c r="E787" s="141"/>
      <c r="F787" s="141"/>
      <c r="G787" s="82"/>
      <c r="H787" s="19"/>
    </row>
    <row r="788" spans="2:8" x14ac:dyDescent="0.25">
      <c r="B788" s="23">
        <f t="shared" si="12"/>
        <v>780</v>
      </c>
      <c r="C788" s="231"/>
      <c r="D788" s="232"/>
      <c r="E788" s="141"/>
      <c r="F788" s="141"/>
      <c r="G788" s="82"/>
      <c r="H788" s="19"/>
    </row>
    <row r="789" spans="2:8" x14ac:dyDescent="0.25">
      <c r="B789" s="23">
        <f t="shared" si="12"/>
        <v>781</v>
      </c>
      <c r="C789" s="231"/>
      <c r="D789" s="232"/>
      <c r="E789" s="141"/>
      <c r="F789" s="141"/>
      <c r="G789" s="82"/>
      <c r="H789" s="19"/>
    </row>
    <row r="790" spans="2:8" x14ac:dyDescent="0.25">
      <c r="B790" s="23">
        <f t="shared" si="12"/>
        <v>782</v>
      </c>
      <c r="C790" s="231"/>
      <c r="D790" s="232"/>
      <c r="E790" s="141"/>
      <c r="F790" s="141"/>
      <c r="G790" s="82"/>
      <c r="H790" s="19"/>
    </row>
    <row r="791" spans="2:8" x14ac:dyDescent="0.25">
      <c r="B791" s="23">
        <f t="shared" si="12"/>
        <v>783</v>
      </c>
      <c r="C791" s="231"/>
      <c r="D791" s="232"/>
      <c r="E791" s="141"/>
      <c r="F791" s="141"/>
      <c r="G791" s="82"/>
      <c r="H791" s="19"/>
    </row>
    <row r="792" spans="2:8" x14ac:dyDescent="0.25">
      <c r="B792" s="23">
        <f t="shared" si="12"/>
        <v>784</v>
      </c>
      <c r="C792" s="231"/>
      <c r="D792" s="232"/>
      <c r="E792" s="141"/>
      <c r="F792" s="141"/>
      <c r="G792" s="82"/>
      <c r="H792" s="19"/>
    </row>
    <row r="793" spans="2:8" x14ac:dyDescent="0.25">
      <c r="B793" s="23">
        <f t="shared" si="12"/>
        <v>785</v>
      </c>
      <c r="C793" s="231"/>
      <c r="D793" s="232"/>
      <c r="E793" s="141"/>
      <c r="F793" s="141"/>
      <c r="G793" s="82"/>
      <c r="H793" s="19"/>
    </row>
    <row r="794" spans="2:8" x14ac:dyDescent="0.25">
      <c r="B794" s="23">
        <f t="shared" si="12"/>
        <v>786</v>
      </c>
      <c r="C794" s="231"/>
      <c r="D794" s="232"/>
      <c r="E794" s="141"/>
      <c r="F794" s="141"/>
      <c r="G794" s="82"/>
      <c r="H794" s="19"/>
    </row>
    <row r="795" spans="2:8" x14ac:dyDescent="0.25">
      <c r="B795" s="23">
        <f t="shared" si="12"/>
        <v>787</v>
      </c>
      <c r="C795" s="231"/>
      <c r="D795" s="232"/>
      <c r="E795" s="141"/>
      <c r="F795" s="141"/>
      <c r="G795" s="82"/>
      <c r="H795" s="19"/>
    </row>
    <row r="796" spans="2:8" x14ac:dyDescent="0.25">
      <c r="B796" s="23">
        <f t="shared" si="12"/>
        <v>788</v>
      </c>
      <c r="C796" s="231"/>
      <c r="D796" s="232"/>
      <c r="E796" s="141"/>
      <c r="F796" s="141"/>
      <c r="G796" s="82"/>
      <c r="H796" s="19"/>
    </row>
    <row r="797" spans="2:8" x14ac:dyDescent="0.25">
      <c r="B797" s="23">
        <f t="shared" si="12"/>
        <v>789</v>
      </c>
      <c r="C797" s="231"/>
      <c r="D797" s="232"/>
      <c r="E797" s="141"/>
      <c r="F797" s="141"/>
      <c r="G797" s="82"/>
      <c r="H797" s="19"/>
    </row>
    <row r="798" spans="2:8" x14ac:dyDescent="0.25">
      <c r="B798" s="23">
        <f t="shared" si="12"/>
        <v>790</v>
      </c>
      <c r="C798" s="231"/>
      <c r="D798" s="232"/>
      <c r="E798" s="141"/>
      <c r="F798" s="141"/>
      <c r="G798" s="82"/>
      <c r="H798" s="19"/>
    </row>
    <row r="799" spans="2:8" x14ac:dyDescent="0.25">
      <c r="B799" s="23">
        <f t="shared" si="12"/>
        <v>791</v>
      </c>
      <c r="C799" s="231"/>
      <c r="D799" s="232"/>
      <c r="E799" s="141"/>
      <c r="F799" s="141"/>
      <c r="G799" s="82"/>
      <c r="H799" s="19"/>
    </row>
    <row r="800" spans="2:8" x14ac:dyDescent="0.25">
      <c r="B800" s="23">
        <f t="shared" si="12"/>
        <v>792</v>
      </c>
      <c r="C800" s="231"/>
      <c r="D800" s="232"/>
      <c r="E800" s="141"/>
      <c r="F800" s="141"/>
      <c r="G800" s="82"/>
      <c r="H800" s="19"/>
    </row>
    <row r="801" spans="2:8" x14ac:dyDescent="0.25">
      <c r="B801" s="23">
        <f t="shared" si="12"/>
        <v>793</v>
      </c>
      <c r="C801" s="231"/>
      <c r="D801" s="232"/>
      <c r="E801" s="141"/>
      <c r="F801" s="141"/>
      <c r="G801" s="82"/>
      <c r="H801" s="19"/>
    </row>
    <row r="802" spans="2:8" x14ac:dyDescent="0.25">
      <c r="B802" s="23">
        <f t="shared" si="12"/>
        <v>794</v>
      </c>
      <c r="C802" s="231"/>
      <c r="D802" s="232"/>
      <c r="E802" s="141"/>
      <c r="F802" s="141"/>
      <c r="G802" s="82"/>
      <c r="H802" s="19"/>
    </row>
    <row r="803" spans="2:8" x14ac:dyDescent="0.25">
      <c r="B803" s="23">
        <f t="shared" si="12"/>
        <v>795</v>
      </c>
      <c r="C803" s="231"/>
      <c r="D803" s="232"/>
      <c r="E803" s="141"/>
      <c r="F803" s="141"/>
      <c r="G803" s="82"/>
      <c r="H803" s="19"/>
    </row>
    <row r="804" spans="2:8" x14ac:dyDescent="0.25">
      <c r="B804" s="23">
        <f t="shared" si="12"/>
        <v>796</v>
      </c>
      <c r="C804" s="231"/>
      <c r="D804" s="232"/>
      <c r="E804" s="141"/>
      <c r="F804" s="141"/>
      <c r="G804" s="82"/>
      <c r="H804" s="19"/>
    </row>
    <row r="805" spans="2:8" x14ac:dyDescent="0.25">
      <c r="B805" s="23">
        <f t="shared" si="12"/>
        <v>797</v>
      </c>
      <c r="C805" s="231"/>
      <c r="D805" s="232"/>
      <c r="E805" s="141"/>
      <c r="F805" s="141"/>
      <c r="G805" s="82"/>
      <c r="H805" s="19"/>
    </row>
    <row r="806" spans="2:8" x14ac:dyDescent="0.25">
      <c r="B806" s="23">
        <f t="shared" si="12"/>
        <v>798</v>
      </c>
      <c r="C806" s="231"/>
      <c r="D806" s="232"/>
      <c r="E806" s="141"/>
      <c r="F806" s="141"/>
      <c r="G806" s="82"/>
      <c r="H806" s="19"/>
    </row>
    <row r="807" spans="2:8" x14ac:dyDescent="0.25">
      <c r="B807" s="23">
        <f t="shared" si="12"/>
        <v>799</v>
      </c>
      <c r="C807" s="231"/>
      <c r="D807" s="232"/>
      <c r="E807" s="141"/>
      <c r="F807" s="141"/>
      <c r="G807" s="82"/>
      <c r="H807" s="19"/>
    </row>
    <row r="808" spans="2:8" x14ac:dyDescent="0.25">
      <c r="B808" s="23">
        <f t="shared" si="12"/>
        <v>800</v>
      </c>
      <c r="C808" s="231"/>
      <c r="D808" s="232"/>
      <c r="E808" s="141"/>
      <c r="F808" s="141"/>
      <c r="G808" s="82"/>
      <c r="H808" s="19"/>
    </row>
    <row r="809" spans="2:8" x14ac:dyDescent="0.25">
      <c r="B809" s="23">
        <f t="shared" si="12"/>
        <v>801</v>
      </c>
      <c r="C809" s="231"/>
      <c r="D809" s="232"/>
      <c r="E809" s="141"/>
      <c r="F809" s="141"/>
      <c r="G809" s="82"/>
      <c r="H809" s="19"/>
    </row>
    <row r="810" spans="2:8" x14ac:dyDescent="0.25">
      <c r="B810" s="23">
        <f t="shared" si="12"/>
        <v>802</v>
      </c>
      <c r="C810" s="231"/>
      <c r="D810" s="232"/>
      <c r="E810" s="141"/>
      <c r="F810" s="141"/>
      <c r="G810" s="82"/>
      <c r="H810" s="19"/>
    </row>
    <row r="811" spans="2:8" x14ac:dyDescent="0.25">
      <c r="B811" s="23">
        <f t="shared" si="12"/>
        <v>803</v>
      </c>
      <c r="C811" s="231"/>
      <c r="D811" s="232"/>
      <c r="E811" s="141"/>
      <c r="F811" s="141"/>
      <c r="G811" s="82"/>
      <c r="H811" s="19"/>
    </row>
    <row r="812" spans="2:8" x14ac:dyDescent="0.25">
      <c r="B812" s="23">
        <f t="shared" si="12"/>
        <v>804</v>
      </c>
      <c r="C812" s="231"/>
      <c r="D812" s="232"/>
      <c r="E812" s="141"/>
      <c r="F812" s="141"/>
      <c r="G812" s="82"/>
      <c r="H812" s="19"/>
    </row>
    <row r="813" spans="2:8" x14ac:dyDescent="0.25">
      <c r="B813" s="23">
        <f t="shared" si="12"/>
        <v>805</v>
      </c>
      <c r="C813" s="231"/>
      <c r="D813" s="232"/>
      <c r="E813" s="141"/>
      <c r="F813" s="141"/>
      <c r="G813" s="82"/>
      <c r="H813" s="19"/>
    </row>
    <row r="814" spans="2:8" x14ac:dyDescent="0.25">
      <c r="B814" s="23">
        <f t="shared" si="12"/>
        <v>806</v>
      </c>
      <c r="C814" s="231"/>
      <c r="D814" s="232"/>
      <c r="E814" s="141"/>
      <c r="F814" s="141"/>
      <c r="G814" s="82"/>
      <c r="H814" s="19"/>
    </row>
    <row r="815" spans="2:8" x14ac:dyDescent="0.25">
      <c r="B815" s="23">
        <f t="shared" si="12"/>
        <v>807</v>
      </c>
      <c r="C815" s="231"/>
      <c r="D815" s="232"/>
      <c r="E815" s="141"/>
      <c r="F815" s="141"/>
      <c r="G815" s="82"/>
      <c r="H815" s="19"/>
    </row>
    <row r="816" spans="2:8" x14ac:dyDescent="0.25">
      <c r="B816" s="23">
        <f t="shared" si="12"/>
        <v>808</v>
      </c>
      <c r="C816" s="231"/>
      <c r="D816" s="232"/>
      <c r="E816" s="141"/>
      <c r="F816" s="141"/>
      <c r="G816" s="82"/>
      <c r="H816" s="19"/>
    </row>
    <row r="817" spans="2:8" x14ac:dyDescent="0.25">
      <c r="B817" s="23">
        <f t="shared" si="12"/>
        <v>809</v>
      </c>
      <c r="C817" s="231"/>
      <c r="D817" s="232"/>
      <c r="E817" s="141"/>
      <c r="F817" s="141"/>
      <c r="G817" s="82"/>
      <c r="H817" s="19"/>
    </row>
    <row r="818" spans="2:8" x14ac:dyDescent="0.25">
      <c r="B818" s="23">
        <f t="shared" si="12"/>
        <v>810</v>
      </c>
      <c r="C818" s="231"/>
      <c r="D818" s="232"/>
      <c r="E818" s="141"/>
      <c r="F818" s="141"/>
      <c r="G818" s="82"/>
      <c r="H818" s="19"/>
    </row>
    <row r="819" spans="2:8" x14ac:dyDescent="0.25">
      <c r="B819" s="23">
        <f t="shared" si="12"/>
        <v>811</v>
      </c>
      <c r="C819" s="231"/>
      <c r="D819" s="232"/>
      <c r="E819" s="141"/>
      <c r="F819" s="141"/>
      <c r="G819" s="82"/>
      <c r="H819" s="19"/>
    </row>
    <row r="820" spans="2:8" x14ac:dyDescent="0.25">
      <c r="B820" s="23">
        <f t="shared" si="12"/>
        <v>812</v>
      </c>
      <c r="C820" s="231"/>
      <c r="D820" s="232"/>
      <c r="E820" s="141"/>
      <c r="F820" s="141"/>
      <c r="G820" s="82"/>
      <c r="H820" s="19"/>
    </row>
    <row r="821" spans="2:8" x14ac:dyDescent="0.25">
      <c r="B821" s="23">
        <f t="shared" si="12"/>
        <v>813</v>
      </c>
      <c r="C821" s="231"/>
      <c r="D821" s="232"/>
      <c r="E821" s="141"/>
      <c r="F821" s="141"/>
      <c r="G821" s="82"/>
      <c r="H821" s="19"/>
    </row>
    <row r="822" spans="2:8" x14ac:dyDescent="0.25">
      <c r="B822" s="23">
        <f t="shared" si="12"/>
        <v>814</v>
      </c>
      <c r="C822" s="231"/>
      <c r="D822" s="232"/>
      <c r="E822" s="141"/>
      <c r="F822" s="141"/>
      <c r="G822" s="82"/>
      <c r="H822" s="19"/>
    </row>
    <row r="823" spans="2:8" x14ac:dyDescent="0.25">
      <c r="B823" s="23">
        <f t="shared" si="12"/>
        <v>815</v>
      </c>
      <c r="C823" s="231"/>
      <c r="D823" s="232"/>
      <c r="E823" s="141"/>
      <c r="F823" s="141"/>
      <c r="G823" s="82"/>
      <c r="H823" s="19"/>
    </row>
    <row r="824" spans="2:8" x14ac:dyDescent="0.25">
      <c r="B824" s="23">
        <f t="shared" si="12"/>
        <v>816</v>
      </c>
      <c r="C824" s="231"/>
      <c r="D824" s="232"/>
      <c r="E824" s="141"/>
      <c r="F824" s="141"/>
      <c r="G824" s="82"/>
      <c r="H824" s="19"/>
    </row>
    <row r="825" spans="2:8" x14ac:dyDescent="0.25">
      <c r="B825" s="23">
        <f t="shared" si="12"/>
        <v>817</v>
      </c>
      <c r="C825" s="231"/>
      <c r="D825" s="232"/>
      <c r="E825" s="141"/>
      <c r="F825" s="141"/>
      <c r="G825" s="82"/>
      <c r="H825" s="19"/>
    </row>
    <row r="826" spans="2:8" x14ac:dyDescent="0.25">
      <c r="B826" s="23">
        <f t="shared" si="12"/>
        <v>818</v>
      </c>
      <c r="C826" s="231"/>
      <c r="D826" s="232"/>
      <c r="E826" s="141"/>
      <c r="F826" s="141"/>
      <c r="G826" s="82"/>
      <c r="H826" s="19"/>
    </row>
    <row r="827" spans="2:8" x14ac:dyDescent="0.25">
      <c r="B827" s="23">
        <f t="shared" si="12"/>
        <v>819</v>
      </c>
      <c r="C827" s="231"/>
      <c r="D827" s="232"/>
      <c r="E827" s="141"/>
      <c r="F827" s="141"/>
      <c r="G827" s="82"/>
      <c r="H827" s="19"/>
    </row>
    <row r="828" spans="2:8" x14ac:dyDescent="0.25">
      <c r="B828" s="23">
        <f t="shared" si="12"/>
        <v>820</v>
      </c>
      <c r="C828" s="231"/>
      <c r="D828" s="232"/>
      <c r="E828" s="141"/>
      <c r="F828" s="141"/>
      <c r="G828" s="82"/>
      <c r="H828" s="19"/>
    </row>
    <row r="829" spans="2:8" x14ac:dyDescent="0.25">
      <c r="B829" s="23">
        <f t="shared" si="12"/>
        <v>821</v>
      </c>
      <c r="C829" s="231"/>
      <c r="D829" s="232"/>
      <c r="E829" s="141"/>
      <c r="F829" s="141"/>
      <c r="G829" s="82"/>
      <c r="H829" s="19"/>
    </row>
    <row r="830" spans="2:8" x14ac:dyDescent="0.25">
      <c r="B830" s="23">
        <f t="shared" si="12"/>
        <v>822</v>
      </c>
      <c r="C830" s="231"/>
      <c r="D830" s="232"/>
      <c r="E830" s="141"/>
      <c r="F830" s="141"/>
      <c r="G830" s="82"/>
      <c r="H830" s="19"/>
    </row>
    <row r="831" spans="2:8" x14ac:dyDescent="0.25">
      <c r="B831" s="23">
        <f t="shared" si="12"/>
        <v>823</v>
      </c>
      <c r="C831" s="231"/>
      <c r="D831" s="232"/>
      <c r="E831" s="141"/>
      <c r="F831" s="141"/>
      <c r="G831" s="82"/>
      <c r="H831" s="19"/>
    </row>
    <row r="832" spans="2:8" x14ac:dyDescent="0.25">
      <c r="B832" s="23">
        <f t="shared" si="12"/>
        <v>824</v>
      </c>
      <c r="C832" s="231"/>
      <c r="D832" s="232"/>
      <c r="E832" s="141"/>
      <c r="F832" s="141"/>
      <c r="G832" s="82"/>
      <c r="H832" s="19"/>
    </row>
    <row r="833" spans="2:8" x14ac:dyDescent="0.25">
      <c r="B833" s="23">
        <f t="shared" si="12"/>
        <v>825</v>
      </c>
      <c r="C833" s="231"/>
      <c r="D833" s="232"/>
      <c r="E833" s="141"/>
      <c r="F833" s="141"/>
      <c r="G833" s="82"/>
      <c r="H833" s="19"/>
    </row>
    <row r="834" spans="2:8" x14ac:dyDescent="0.25">
      <c r="B834" s="23">
        <f t="shared" si="12"/>
        <v>826</v>
      </c>
      <c r="C834" s="231"/>
      <c r="D834" s="232"/>
      <c r="E834" s="141"/>
      <c r="F834" s="141"/>
      <c r="G834" s="82"/>
      <c r="H834" s="19"/>
    </row>
    <row r="835" spans="2:8" x14ac:dyDescent="0.25">
      <c r="B835" s="23">
        <f t="shared" si="12"/>
        <v>827</v>
      </c>
      <c r="C835" s="231"/>
      <c r="D835" s="232"/>
      <c r="E835" s="141"/>
      <c r="F835" s="141"/>
      <c r="G835" s="82"/>
      <c r="H835" s="19"/>
    </row>
    <row r="836" spans="2:8" x14ac:dyDescent="0.25">
      <c r="B836" s="23">
        <f t="shared" si="12"/>
        <v>828</v>
      </c>
      <c r="C836" s="231"/>
      <c r="D836" s="232"/>
      <c r="E836" s="141"/>
      <c r="F836" s="141"/>
      <c r="G836" s="82"/>
      <c r="H836" s="19"/>
    </row>
    <row r="837" spans="2:8" x14ac:dyDescent="0.25">
      <c r="B837" s="23">
        <f t="shared" si="12"/>
        <v>829</v>
      </c>
      <c r="C837" s="231"/>
      <c r="D837" s="232"/>
      <c r="E837" s="141"/>
      <c r="F837" s="141"/>
      <c r="G837" s="82"/>
      <c r="H837" s="19"/>
    </row>
    <row r="838" spans="2:8" x14ac:dyDescent="0.25">
      <c r="B838" s="23">
        <f t="shared" si="12"/>
        <v>830</v>
      </c>
      <c r="C838" s="231"/>
      <c r="D838" s="232"/>
      <c r="E838" s="141"/>
      <c r="F838" s="141"/>
      <c r="G838" s="82"/>
      <c r="H838" s="19"/>
    </row>
    <row r="839" spans="2:8" x14ac:dyDescent="0.25">
      <c r="B839" s="23">
        <f t="shared" si="12"/>
        <v>831</v>
      </c>
      <c r="C839" s="231"/>
      <c r="D839" s="232"/>
      <c r="E839" s="141"/>
      <c r="F839" s="141"/>
      <c r="G839" s="82"/>
      <c r="H839" s="19"/>
    </row>
    <row r="840" spans="2:8" x14ac:dyDescent="0.25">
      <c r="B840" s="23">
        <f t="shared" si="12"/>
        <v>832</v>
      </c>
      <c r="C840" s="231"/>
      <c r="D840" s="232"/>
      <c r="E840" s="141"/>
      <c r="F840" s="141"/>
      <c r="G840" s="82"/>
      <c r="H840" s="19"/>
    </row>
    <row r="841" spans="2:8" x14ac:dyDescent="0.25">
      <c r="B841" s="23">
        <f t="shared" si="12"/>
        <v>833</v>
      </c>
      <c r="C841" s="231"/>
      <c r="D841" s="232"/>
      <c r="E841" s="141"/>
      <c r="F841" s="141"/>
      <c r="G841" s="82"/>
      <c r="H841" s="19"/>
    </row>
    <row r="842" spans="2:8" x14ac:dyDescent="0.25">
      <c r="B842" s="23">
        <f t="shared" ref="B842:B905" si="13">ROW()-ROW($B$8)</f>
        <v>834</v>
      </c>
      <c r="C842" s="231"/>
      <c r="D842" s="232"/>
      <c r="E842" s="141"/>
      <c r="F842" s="141"/>
      <c r="G842" s="82"/>
      <c r="H842" s="19"/>
    </row>
    <row r="843" spans="2:8" x14ac:dyDescent="0.25">
      <c r="B843" s="23">
        <f t="shared" si="13"/>
        <v>835</v>
      </c>
      <c r="C843" s="231"/>
      <c r="D843" s="232"/>
      <c r="E843" s="141"/>
      <c r="F843" s="141"/>
      <c r="G843" s="82"/>
      <c r="H843" s="19"/>
    </row>
    <row r="844" spans="2:8" x14ac:dyDescent="0.25">
      <c r="B844" s="23">
        <f t="shared" si="13"/>
        <v>836</v>
      </c>
      <c r="C844" s="231"/>
      <c r="D844" s="232"/>
      <c r="E844" s="141"/>
      <c r="F844" s="141"/>
      <c r="G844" s="82"/>
      <c r="H844" s="19"/>
    </row>
    <row r="845" spans="2:8" x14ac:dyDescent="0.25">
      <c r="B845" s="23">
        <f t="shared" si="13"/>
        <v>837</v>
      </c>
      <c r="C845" s="231"/>
      <c r="D845" s="232"/>
      <c r="E845" s="141"/>
      <c r="F845" s="141"/>
      <c r="G845" s="82"/>
      <c r="H845" s="19"/>
    </row>
    <row r="846" spans="2:8" x14ac:dyDescent="0.25">
      <c r="B846" s="23">
        <f t="shared" si="13"/>
        <v>838</v>
      </c>
      <c r="C846" s="231"/>
      <c r="D846" s="232"/>
      <c r="E846" s="141"/>
      <c r="F846" s="141"/>
      <c r="G846" s="82"/>
      <c r="H846" s="19"/>
    </row>
    <row r="847" spans="2:8" x14ac:dyDescent="0.25">
      <c r="B847" s="23">
        <f t="shared" si="13"/>
        <v>839</v>
      </c>
      <c r="C847" s="231"/>
      <c r="D847" s="232"/>
      <c r="E847" s="141"/>
      <c r="F847" s="141"/>
      <c r="G847" s="82"/>
      <c r="H847" s="19"/>
    </row>
    <row r="848" spans="2:8" x14ac:dyDescent="0.25">
      <c r="B848" s="23">
        <f t="shared" si="13"/>
        <v>840</v>
      </c>
      <c r="C848" s="231"/>
      <c r="D848" s="232"/>
      <c r="E848" s="141"/>
      <c r="F848" s="141"/>
      <c r="G848" s="82"/>
      <c r="H848" s="19"/>
    </row>
    <row r="849" spans="2:8" x14ac:dyDescent="0.25">
      <c r="B849" s="23">
        <f t="shared" si="13"/>
        <v>841</v>
      </c>
      <c r="C849" s="231"/>
      <c r="D849" s="232"/>
      <c r="E849" s="141"/>
      <c r="F849" s="141"/>
      <c r="G849" s="82"/>
      <c r="H849" s="19"/>
    </row>
    <row r="850" spans="2:8" x14ac:dyDescent="0.25">
      <c r="B850" s="23">
        <f t="shared" si="13"/>
        <v>842</v>
      </c>
      <c r="C850" s="231"/>
      <c r="D850" s="232"/>
      <c r="E850" s="141"/>
      <c r="F850" s="141"/>
      <c r="G850" s="82"/>
      <c r="H850" s="19"/>
    </row>
    <row r="851" spans="2:8" x14ac:dyDescent="0.25">
      <c r="B851" s="23">
        <f t="shared" si="13"/>
        <v>843</v>
      </c>
      <c r="C851" s="231"/>
      <c r="D851" s="232"/>
      <c r="E851" s="141"/>
      <c r="F851" s="141"/>
      <c r="G851" s="82"/>
      <c r="H851" s="19"/>
    </row>
    <row r="852" spans="2:8" x14ac:dyDescent="0.25">
      <c r="B852" s="23">
        <f t="shared" si="13"/>
        <v>844</v>
      </c>
      <c r="C852" s="231"/>
      <c r="D852" s="232"/>
      <c r="E852" s="141"/>
      <c r="F852" s="141"/>
      <c r="G852" s="82"/>
      <c r="H852" s="19"/>
    </row>
    <row r="853" spans="2:8" x14ac:dyDescent="0.25">
      <c r="B853" s="23">
        <f t="shared" si="13"/>
        <v>845</v>
      </c>
      <c r="C853" s="231"/>
      <c r="D853" s="232"/>
      <c r="E853" s="141"/>
      <c r="F853" s="141"/>
      <c r="G853" s="82"/>
      <c r="H853" s="19"/>
    </row>
    <row r="854" spans="2:8" x14ac:dyDescent="0.25">
      <c r="B854" s="23">
        <f t="shared" si="13"/>
        <v>846</v>
      </c>
      <c r="C854" s="231"/>
      <c r="D854" s="232"/>
      <c r="E854" s="141"/>
      <c r="F854" s="141"/>
      <c r="G854" s="82"/>
      <c r="H854" s="19"/>
    </row>
    <row r="855" spans="2:8" x14ac:dyDescent="0.25">
      <c r="B855" s="23">
        <f t="shared" si="13"/>
        <v>847</v>
      </c>
      <c r="C855" s="231"/>
      <c r="D855" s="232"/>
      <c r="E855" s="141"/>
      <c r="F855" s="141"/>
      <c r="G855" s="82"/>
      <c r="H855" s="19"/>
    </row>
    <row r="856" spans="2:8" x14ac:dyDescent="0.25">
      <c r="B856" s="23">
        <f t="shared" si="13"/>
        <v>848</v>
      </c>
      <c r="C856" s="231"/>
      <c r="D856" s="232"/>
      <c r="E856" s="141"/>
      <c r="F856" s="141"/>
      <c r="G856" s="82"/>
      <c r="H856" s="19"/>
    </row>
    <row r="857" spans="2:8" x14ac:dyDescent="0.25">
      <c r="B857" s="23">
        <f t="shared" si="13"/>
        <v>849</v>
      </c>
      <c r="C857" s="231"/>
      <c r="D857" s="232"/>
      <c r="E857" s="141"/>
      <c r="F857" s="141"/>
      <c r="G857" s="82"/>
      <c r="H857" s="19"/>
    </row>
    <row r="858" spans="2:8" x14ac:dyDescent="0.25">
      <c r="B858" s="23">
        <f t="shared" si="13"/>
        <v>850</v>
      </c>
      <c r="C858" s="231"/>
      <c r="D858" s="232"/>
      <c r="E858" s="141"/>
      <c r="F858" s="141"/>
      <c r="G858" s="82"/>
      <c r="H858" s="19"/>
    </row>
    <row r="859" spans="2:8" x14ac:dyDescent="0.25">
      <c r="B859" s="23">
        <f t="shared" si="13"/>
        <v>851</v>
      </c>
      <c r="C859" s="231"/>
      <c r="D859" s="232"/>
      <c r="E859" s="141"/>
      <c r="F859" s="141"/>
      <c r="G859" s="82"/>
      <c r="H859" s="19"/>
    </row>
    <row r="860" spans="2:8" x14ac:dyDescent="0.25">
      <c r="B860" s="23">
        <f t="shared" si="13"/>
        <v>852</v>
      </c>
      <c r="C860" s="231"/>
      <c r="D860" s="232"/>
      <c r="E860" s="141"/>
      <c r="F860" s="141"/>
      <c r="G860" s="82"/>
      <c r="H860" s="19"/>
    </row>
    <row r="861" spans="2:8" x14ac:dyDescent="0.25">
      <c r="B861" s="23">
        <f t="shared" si="13"/>
        <v>853</v>
      </c>
      <c r="C861" s="231"/>
      <c r="D861" s="232"/>
      <c r="E861" s="141"/>
      <c r="F861" s="141"/>
      <c r="G861" s="82"/>
      <c r="H861" s="19"/>
    </row>
    <row r="862" spans="2:8" x14ac:dyDescent="0.25">
      <c r="B862" s="23">
        <f t="shared" si="13"/>
        <v>854</v>
      </c>
      <c r="C862" s="231"/>
      <c r="D862" s="232"/>
      <c r="E862" s="141"/>
      <c r="F862" s="141"/>
      <c r="G862" s="82"/>
      <c r="H862" s="19"/>
    </row>
    <row r="863" spans="2:8" x14ac:dyDescent="0.25">
      <c r="B863" s="23">
        <f t="shared" si="13"/>
        <v>855</v>
      </c>
      <c r="C863" s="231"/>
      <c r="D863" s="232"/>
      <c r="E863" s="141"/>
      <c r="F863" s="141"/>
      <c r="G863" s="82"/>
      <c r="H863" s="19"/>
    </row>
    <row r="864" spans="2:8" x14ac:dyDescent="0.25">
      <c r="B864" s="23">
        <f t="shared" si="13"/>
        <v>856</v>
      </c>
      <c r="C864" s="231"/>
      <c r="D864" s="232"/>
      <c r="E864" s="141"/>
      <c r="F864" s="141"/>
      <c r="G864" s="82"/>
      <c r="H864" s="19"/>
    </row>
    <row r="865" spans="2:8" x14ac:dyDescent="0.25">
      <c r="B865" s="23">
        <f t="shared" si="13"/>
        <v>857</v>
      </c>
      <c r="C865" s="231"/>
      <c r="D865" s="232"/>
      <c r="E865" s="141"/>
      <c r="F865" s="141"/>
      <c r="G865" s="82"/>
      <c r="H865" s="19"/>
    </row>
    <row r="866" spans="2:8" x14ac:dyDescent="0.25">
      <c r="B866" s="23">
        <f t="shared" si="13"/>
        <v>858</v>
      </c>
      <c r="C866" s="231"/>
      <c r="D866" s="232"/>
      <c r="E866" s="141"/>
      <c r="F866" s="141"/>
      <c r="G866" s="82"/>
      <c r="H866" s="19"/>
    </row>
    <row r="867" spans="2:8" x14ac:dyDescent="0.25">
      <c r="B867" s="23">
        <f t="shared" si="13"/>
        <v>859</v>
      </c>
      <c r="C867" s="231"/>
      <c r="D867" s="232"/>
      <c r="E867" s="141"/>
      <c r="F867" s="141"/>
      <c r="G867" s="82"/>
      <c r="H867" s="19"/>
    </row>
    <row r="868" spans="2:8" x14ac:dyDescent="0.25">
      <c r="B868" s="23">
        <f t="shared" si="13"/>
        <v>860</v>
      </c>
      <c r="C868" s="231"/>
      <c r="D868" s="232"/>
      <c r="E868" s="141"/>
      <c r="F868" s="141"/>
      <c r="G868" s="82"/>
      <c r="H868" s="19"/>
    </row>
    <row r="869" spans="2:8" x14ac:dyDescent="0.25">
      <c r="B869" s="23">
        <f t="shared" si="13"/>
        <v>861</v>
      </c>
      <c r="C869" s="231"/>
      <c r="D869" s="232"/>
      <c r="E869" s="141"/>
      <c r="F869" s="141"/>
      <c r="G869" s="82"/>
      <c r="H869" s="19"/>
    </row>
    <row r="870" spans="2:8" x14ac:dyDescent="0.25">
      <c r="B870" s="23">
        <f t="shared" si="13"/>
        <v>862</v>
      </c>
      <c r="C870" s="231"/>
      <c r="D870" s="232"/>
      <c r="E870" s="141"/>
      <c r="F870" s="141"/>
      <c r="G870" s="82"/>
      <c r="H870" s="19"/>
    </row>
    <row r="871" spans="2:8" x14ac:dyDescent="0.25">
      <c r="B871" s="23">
        <f t="shared" si="13"/>
        <v>863</v>
      </c>
      <c r="C871" s="231"/>
      <c r="D871" s="232"/>
      <c r="E871" s="141"/>
      <c r="F871" s="141"/>
      <c r="G871" s="82"/>
      <c r="H871" s="19"/>
    </row>
    <row r="872" spans="2:8" x14ac:dyDescent="0.25">
      <c r="B872" s="23">
        <f t="shared" si="13"/>
        <v>864</v>
      </c>
      <c r="C872" s="231"/>
      <c r="D872" s="232"/>
      <c r="E872" s="141"/>
      <c r="F872" s="141"/>
      <c r="G872" s="82"/>
      <c r="H872" s="19"/>
    </row>
    <row r="873" spans="2:8" x14ac:dyDescent="0.25">
      <c r="B873" s="23">
        <f t="shared" si="13"/>
        <v>865</v>
      </c>
      <c r="C873" s="231"/>
      <c r="D873" s="232"/>
      <c r="E873" s="141"/>
      <c r="F873" s="141"/>
      <c r="G873" s="82"/>
      <c r="H873" s="19"/>
    </row>
    <row r="874" spans="2:8" x14ac:dyDescent="0.25">
      <c r="B874" s="23">
        <f t="shared" si="13"/>
        <v>866</v>
      </c>
      <c r="C874" s="231"/>
      <c r="D874" s="232"/>
      <c r="E874" s="141"/>
      <c r="F874" s="141"/>
      <c r="G874" s="82"/>
      <c r="H874" s="19"/>
    </row>
    <row r="875" spans="2:8" x14ac:dyDescent="0.25">
      <c r="B875" s="23">
        <f t="shared" si="13"/>
        <v>867</v>
      </c>
      <c r="C875" s="231"/>
      <c r="D875" s="232"/>
      <c r="E875" s="141"/>
      <c r="F875" s="141"/>
      <c r="G875" s="82"/>
      <c r="H875" s="19"/>
    </row>
    <row r="876" spans="2:8" x14ac:dyDescent="0.25">
      <c r="B876" s="23">
        <f t="shared" si="13"/>
        <v>868</v>
      </c>
      <c r="C876" s="231"/>
      <c r="D876" s="232"/>
      <c r="E876" s="141"/>
      <c r="F876" s="141"/>
      <c r="G876" s="82"/>
      <c r="H876" s="19"/>
    </row>
    <row r="877" spans="2:8" x14ac:dyDescent="0.25">
      <c r="B877" s="23">
        <f t="shared" si="13"/>
        <v>869</v>
      </c>
      <c r="C877" s="231"/>
      <c r="D877" s="232"/>
      <c r="E877" s="141"/>
      <c r="F877" s="141"/>
      <c r="G877" s="82"/>
      <c r="H877" s="19"/>
    </row>
    <row r="878" spans="2:8" x14ac:dyDescent="0.25">
      <c r="B878" s="23">
        <f t="shared" si="13"/>
        <v>870</v>
      </c>
      <c r="C878" s="231"/>
      <c r="D878" s="232"/>
      <c r="E878" s="141"/>
      <c r="F878" s="141"/>
      <c r="G878" s="82"/>
      <c r="H878" s="19"/>
    </row>
    <row r="879" spans="2:8" x14ac:dyDescent="0.25">
      <c r="B879" s="23">
        <f t="shared" si="13"/>
        <v>871</v>
      </c>
      <c r="C879" s="231"/>
      <c r="D879" s="232"/>
      <c r="E879" s="141"/>
      <c r="F879" s="141"/>
      <c r="G879" s="82"/>
      <c r="H879" s="19"/>
    </row>
    <row r="880" spans="2:8" x14ac:dyDescent="0.25">
      <c r="B880" s="23">
        <f t="shared" si="13"/>
        <v>872</v>
      </c>
      <c r="C880" s="231"/>
      <c r="D880" s="232"/>
      <c r="E880" s="141"/>
      <c r="F880" s="141"/>
      <c r="G880" s="82"/>
      <c r="H880" s="19"/>
    </row>
    <row r="881" spans="2:8" x14ac:dyDescent="0.25">
      <c r="B881" s="23">
        <f t="shared" si="13"/>
        <v>873</v>
      </c>
      <c r="C881" s="231"/>
      <c r="D881" s="232"/>
      <c r="E881" s="141"/>
      <c r="F881" s="141"/>
      <c r="G881" s="82"/>
      <c r="H881" s="19"/>
    </row>
    <row r="882" spans="2:8" x14ac:dyDescent="0.25">
      <c r="B882" s="23">
        <f t="shared" si="13"/>
        <v>874</v>
      </c>
      <c r="C882" s="231"/>
      <c r="D882" s="232"/>
      <c r="E882" s="141"/>
      <c r="F882" s="141"/>
      <c r="G882" s="82"/>
      <c r="H882" s="19"/>
    </row>
    <row r="883" spans="2:8" x14ac:dyDescent="0.25">
      <c r="B883" s="23">
        <f t="shared" si="13"/>
        <v>875</v>
      </c>
      <c r="C883" s="231"/>
      <c r="D883" s="232"/>
      <c r="E883" s="141"/>
      <c r="F883" s="141"/>
      <c r="G883" s="82"/>
      <c r="H883" s="19"/>
    </row>
    <row r="884" spans="2:8" x14ac:dyDescent="0.25">
      <c r="B884" s="23">
        <f t="shared" si="13"/>
        <v>876</v>
      </c>
      <c r="C884" s="231"/>
      <c r="D884" s="232"/>
      <c r="E884" s="141"/>
      <c r="F884" s="141"/>
      <c r="G884" s="82"/>
      <c r="H884" s="19"/>
    </row>
    <row r="885" spans="2:8" x14ac:dyDescent="0.25">
      <c r="B885" s="23">
        <f t="shared" si="13"/>
        <v>877</v>
      </c>
      <c r="C885" s="231"/>
      <c r="D885" s="232"/>
      <c r="E885" s="141"/>
      <c r="F885" s="141"/>
      <c r="G885" s="82"/>
      <c r="H885" s="19"/>
    </row>
    <row r="886" spans="2:8" x14ac:dyDescent="0.25">
      <c r="B886" s="23">
        <f t="shared" si="13"/>
        <v>878</v>
      </c>
      <c r="C886" s="231"/>
      <c r="D886" s="232"/>
      <c r="E886" s="141"/>
      <c r="F886" s="141"/>
      <c r="G886" s="82"/>
      <c r="H886" s="19"/>
    </row>
    <row r="887" spans="2:8" x14ac:dyDescent="0.25">
      <c r="B887" s="23">
        <f t="shared" si="13"/>
        <v>879</v>
      </c>
      <c r="C887" s="231"/>
      <c r="D887" s="232"/>
      <c r="E887" s="141"/>
      <c r="F887" s="141"/>
      <c r="G887" s="82"/>
      <c r="H887" s="19"/>
    </row>
    <row r="888" spans="2:8" x14ac:dyDescent="0.25">
      <c r="B888" s="23">
        <f t="shared" si="13"/>
        <v>880</v>
      </c>
      <c r="C888" s="231"/>
      <c r="D888" s="232"/>
      <c r="E888" s="141"/>
      <c r="F888" s="141"/>
      <c r="G888" s="82"/>
      <c r="H888" s="19"/>
    </row>
    <row r="889" spans="2:8" x14ac:dyDescent="0.25">
      <c r="B889" s="23">
        <f t="shared" si="13"/>
        <v>881</v>
      </c>
      <c r="C889" s="231"/>
      <c r="D889" s="232"/>
      <c r="E889" s="141"/>
      <c r="F889" s="141"/>
      <c r="G889" s="82"/>
      <c r="H889" s="19"/>
    </row>
    <row r="890" spans="2:8" x14ac:dyDescent="0.25">
      <c r="B890" s="23">
        <f t="shared" si="13"/>
        <v>882</v>
      </c>
      <c r="C890" s="231"/>
      <c r="D890" s="232"/>
      <c r="E890" s="141"/>
      <c r="F890" s="141"/>
      <c r="G890" s="82"/>
      <c r="H890" s="19"/>
    </row>
    <row r="891" spans="2:8" x14ac:dyDescent="0.25">
      <c r="B891" s="23">
        <f t="shared" si="13"/>
        <v>883</v>
      </c>
      <c r="C891" s="231"/>
      <c r="D891" s="232"/>
      <c r="E891" s="141"/>
      <c r="F891" s="141"/>
      <c r="G891" s="82"/>
      <c r="H891" s="19"/>
    </row>
    <row r="892" spans="2:8" x14ac:dyDescent="0.25">
      <c r="B892" s="23">
        <f t="shared" si="13"/>
        <v>884</v>
      </c>
      <c r="C892" s="231"/>
      <c r="D892" s="232"/>
      <c r="E892" s="141"/>
      <c r="F892" s="141"/>
      <c r="G892" s="82"/>
      <c r="H892" s="19"/>
    </row>
    <row r="893" spans="2:8" x14ac:dyDescent="0.25">
      <c r="B893" s="23">
        <f t="shared" si="13"/>
        <v>885</v>
      </c>
      <c r="C893" s="231"/>
      <c r="D893" s="232"/>
      <c r="E893" s="141"/>
      <c r="F893" s="141"/>
      <c r="G893" s="82"/>
      <c r="H893" s="19"/>
    </row>
    <row r="894" spans="2:8" x14ac:dyDescent="0.25">
      <c r="B894" s="23">
        <f t="shared" si="13"/>
        <v>886</v>
      </c>
      <c r="C894" s="231"/>
      <c r="D894" s="232"/>
      <c r="E894" s="141"/>
      <c r="F894" s="141"/>
      <c r="G894" s="82"/>
      <c r="H894" s="19"/>
    </row>
    <row r="895" spans="2:8" x14ac:dyDescent="0.25">
      <c r="B895" s="23">
        <f t="shared" si="13"/>
        <v>887</v>
      </c>
      <c r="C895" s="231"/>
      <c r="D895" s="232"/>
      <c r="E895" s="141"/>
      <c r="F895" s="141"/>
      <c r="G895" s="82"/>
      <c r="H895" s="19"/>
    </row>
    <row r="896" spans="2:8" x14ac:dyDescent="0.25">
      <c r="B896" s="23">
        <f t="shared" si="13"/>
        <v>888</v>
      </c>
      <c r="C896" s="231"/>
      <c r="D896" s="232"/>
      <c r="E896" s="141"/>
      <c r="F896" s="141"/>
      <c r="G896" s="82"/>
      <c r="H896" s="19"/>
    </row>
    <row r="897" spans="2:8" x14ac:dyDescent="0.25">
      <c r="B897" s="23">
        <f t="shared" si="13"/>
        <v>889</v>
      </c>
      <c r="C897" s="231"/>
      <c r="D897" s="232"/>
      <c r="E897" s="141"/>
      <c r="F897" s="141"/>
      <c r="G897" s="82"/>
      <c r="H897" s="19"/>
    </row>
    <row r="898" spans="2:8" x14ac:dyDescent="0.25">
      <c r="B898" s="23">
        <f t="shared" si="13"/>
        <v>890</v>
      </c>
      <c r="C898" s="231"/>
      <c r="D898" s="232"/>
      <c r="E898" s="141"/>
      <c r="F898" s="141"/>
      <c r="G898" s="82"/>
      <c r="H898" s="19"/>
    </row>
    <row r="899" spans="2:8" x14ac:dyDescent="0.25">
      <c r="B899" s="23">
        <f t="shared" si="13"/>
        <v>891</v>
      </c>
      <c r="C899" s="231"/>
      <c r="D899" s="232"/>
      <c r="E899" s="141"/>
      <c r="F899" s="141"/>
      <c r="G899" s="82"/>
      <c r="H899" s="19"/>
    </row>
    <row r="900" spans="2:8" x14ac:dyDescent="0.25">
      <c r="B900" s="23">
        <f t="shared" si="13"/>
        <v>892</v>
      </c>
      <c r="C900" s="231"/>
      <c r="D900" s="232"/>
      <c r="E900" s="141"/>
      <c r="F900" s="141"/>
      <c r="G900" s="82"/>
      <c r="H900" s="19"/>
    </row>
    <row r="901" spans="2:8" x14ac:dyDescent="0.25">
      <c r="B901" s="23">
        <f t="shared" si="13"/>
        <v>893</v>
      </c>
      <c r="C901" s="231"/>
      <c r="D901" s="232"/>
      <c r="E901" s="141"/>
      <c r="F901" s="141"/>
      <c r="G901" s="82"/>
      <c r="H901" s="19"/>
    </row>
    <row r="902" spans="2:8" x14ac:dyDescent="0.25">
      <c r="B902" s="23">
        <f t="shared" si="13"/>
        <v>894</v>
      </c>
      <c r="C902" s="231"/>
      <c r="D902" s="232"/>
      <c r="E902" s="141"/>
      <c r="F902" s="141"/>
      <c r="G902" s="82"/>
      <c r="H902" s="19"/>
    </row>
    <row r="903" spans="2:8" x14ac:dyDescent="0.25">
      <c r="B903" s="23">
        <f t="shared" si="13"/>
        <v>895</v>
      </c>
      <c r="C903" s="231"/>
      <c r="D903" s="232"/>
      <c r="E903" s="141"/>
      <c r="F903" s="141"/>
      <c r="G903" s="82"/>
      <c r="H903" s="19"/>
    </row>
    <row r="904" spans="2:8" x14ac:dyDescent="0.25">
      <c r="B904" s="23">
        <f t="shared" si="13"/>
        <v>896</v>
      </c>
      <c r="C904" s="231"/>
      <c r="D904" s="232"/>
      <c r="E904" s="141"/>
      <c r="F904" s="141"/>
      <c r="G904" s="82"/>
      <c r="H904" s="19"/>
    </row>
    <row r="905" spans="2:8" x14ac:dyDescent="0.25">
      <c r="B905" s="23">
        <f t="shared" si="13"/>
        <v>897</v>
      </c>
      <c r="C905" s="231"/>
      <c r="D905" s="232"/>
      <c r="E905" s="141"/>
      <c r="F905" s="141"/>
      <c r="G905" s="82"/>
      <c r="H905" s="19"/>
    </row>
    <row r="906" spans="2:8" x14ac:dyDescent="0.25">
      <c r="B906" s="23">
        <f t="shared" ref="B906:B969" si="14">ROW()-ROW($B$8)</f>
        <v>898</v>
      </c>
      <c r="C906" s="231"/>
      <c r="D906" s="232"/>
      <c r="E906" s="141"/>
      <c r="F906" s="141"/>
      <c r="G906" s="82"/>
      <c r="H906" s="19"/>
    </row>
    <row r="907" spans="2:8" x14ac:dyDescent="0.25">
      <c r="B907" s="23">
        <f t="shared" si="14"/>
        <v>899</v>
      </c>
      <c r="C907" s="231"/>
      <c r="D907" s="232"/>
      <c r="E907" s="141"/>
      <c r="F907" s="141"/>
      <c r="G907" s="82"/>
      <c r="H907" s="19"/>
    </row>
    <row r="908" spans="2:8" x14ac:dyDescent="0.25">
      <c r="B908" s="23">
        <f t="shared" si="14"/>
        <v>900</v>
      </c>
      <c r="C908" s="231"/>
      <c r="D908" s="232"/>
      <c r="E908" s="141"/>
      <c r="F908" s="141"/>
      <c r="G908" s="82"/>
      <c r="H908" s="19"/>
    </row>
    <row r="909" spans="2:8" x14ac:dyDescent="0.25">
      <c r="B909" s="23">
        <f t="shared" si="14"/>
        <v>901</v>
      </c>
      <c r="C909" s="231"/>
      <c r="D909" s="232"/>
      <c r="E909" s="141"/>
      <c r="F909" s="141"/>
      <c r="G909" s="82"/>
      <c r="H909" s="19"/>
    </row>
    <row r="910" spans="2:8" x14ac:dyDescent="0.25">
      <c r="B910" s="23">
        <f t="shared" si="14"/>
        <v>902</v>
      </c>
      <c r="C910" s="231"/>
      <c r="D910" s="232"/>
      <c r="E910" s="141"/>
      <c r="F910" s="141"/>
      <c r="G910" s="82"/>
      <c r="H910" s="19"/>
    </row>
    <row r="911" spans="2:8" x14ac:dyDescent="0.25">
      <c r="B911" s="23">
        <f t="shared" si="14"/>
        <v>903</v>
      </c>
      <c r="C911" s="231"/>
      <c r="D911" s="232"/>
      <c r="E911" s="141"/>
      <c r="F911" s="141"/>
      <c r="G911" s="82"/>
      <c r="H911" s="19"/>
    </row>
    <row r="912" spans="2:8" x14ac:dyDescent="0.25">
      <c r="B912" s="23">
        <f t="shared" si="14"/>
        <v>904</v>
      </c>
      <c r="C912" s="231"/>
      <c r="D912" s="232"/>
      <c r="E912" s="141"/>
      <c r="F912" s="141"/>
      <c r="G912" s="82"/>
      <c r="H912" s="19"/>
    </row>
    <row r="913" spans="2:8" x14ac:dyDescent="0.25">
      <c r="B913" s="23">
        <f t="shared" si="14"/>
        <v>905</v>
      </c>
      <c r="C913" s="231"/>
      <c r="D913" s="232"/>
      <c r="E913" s="141"/>
      <c r="F913" s="141"/>
      <c r="G913" s="82"/>
      <c r="H913" s="19"/>
    </row>
    <row r="914" spans="2:8" x14ac:dyDescent="0.25">
      <c r="B914" s="23">
        <f t="shared" si="14"/>
        <v>906</v>
      </c>
      <c r="C914" s="231"/>
      <c r="D914" s="232"/>
      <c r="E914" s="141"/>
      <c r="F914" s="141"/>
      <c r="G914" s="82"/>
      <c r="H914" s="19"/>
    </row>
    <row r="915" spans="2:8" x14ac:dyDescent="0.25">
      <c r="B915" s="23">
        <f t="shared" si="14"/>
        <v>907</v>
      </c>
      <c r="C915" s="231"/>
      <c r="D915" s="232"/>
      <c r="E915" s="141"/>
      <c r="F915" s="141"/>
      <c r="G915" s="82"/>
      <c r="H915" s="19"/>
    </row>
    <row r="916" spans="2:8" x14ac:dyDescent="0.25">
      <c r="B916" s="23">
        <f t="shared" si="14"/>
        <v>908</v>
      </c>
      <c r="C916" s="231"/>
      <c r="D916" s="232"/>
      <c r="E916" s="141"/>
      <c r="F916" s="141"/>
      <c r="G916" s="82"/>
      <c r="H916" s="19"/>
    </row>
    <row r="917" spans="2:8" x14ac:dyDescent="0.25">
      <c r="B917" s="23">
        <f t="shared" si="14"/>
        <v>909</v>
      </c>
      <c r="C917" s="231"/>
      <c r="D917" s="232"/>
      <c r="E917" s="141"/>
      <c r="F917" s="141"/>
      <c r="G917" s="82"/>
      <c r="H917" s="19"/>
    </row>
    <row r="918" spans="2:8" x14ac:dyDescent="0.25">
      <c r="B918" s="23">
        <f t="shared" si="14"/>
        <v>910</v>
      </c>
      <c r="C918" s="231"/>
      <c r="D918" s="232"/>
      <c r="E918" s="141"/>
      <c r="F918" s="141"/>
      <c r="G918" s="82"/>
      <c r="H918" s="19"/>
    </row>
    <row r="919" spans="2:8" x14ac:dyDescent="0.25">
      <c r="B919" s="23">
        <f t="shared" si="14"/>
        <v>911</v>
      </c>
      <c r="C919" s="231"/>
      <c r="D919" s="232"/>
      <c r="E919" s="141"/>
      <c r="F919" s="141"/>
      <c r="G919" s="82"/>
      <c r="H919" s="19"/>
    </row>
    <row r="920" spans="2:8" x14ac:dyDescent="0.25">
      <c r="B920" s="23">
        <f t="shared" si="14"/>
        <v>912</v>
      </c>
      <c r="C920" s="231"/>
      <c r="D920" s="232"/>
      <c r="E920" s="141"/>
      <c r="F920" s="141"/>
      <c r="G920" s="82"/>
      <c r="H920" s="19"/>
    </row>
    <row r="921" spans="2:8" x14ac:dyDescent="0.25">
      <c r="B921" s="23">
        <f t="shared" si="14"/>
        <v>913</v>
      </c>
      <c r="C921" s="231"/>
      <c r="D921" s="232"/>
      <c r="E921" s="141"/>
      <c r="F921" s="141"/>
      <c r="G921" s="82"/>
      <c r="H921" s="19"/>
    </row>
    <row r="922" spans="2:8" x14ac:dyDescent="0.25">
      <c r="B922" s="23">
        <f t="shared" si="14"/>
        <v>914</v>
      </c>
      <c r="C922" s="231"/>
      <c r="D922" s="232"/>
      <c r="E922" s="141"/>
      <c r="F922" s="141"/>
      <c r="G922" s="82"/>
      <c r="H922" s="19"/>
    </row>
    <row r="923" spans="2:8" x14ac:dyDescent="0.25">
      <c r="B923" s="23">
        <f t="shared" si="14"/>
        <v>915</v>
      </c>
      <c r="C923" s="231"/>
      <c r="D923" s="232"/>
      <c r="E923" s="141"/>
      <c r="F923" s="141"/>
      <c r="G923" s="82"/>
      <c r="H923" s="19"/>
    </row>
    <row r="924" spans="2:8" x14ac:dyDescent="0.25">
      <c r="B924" s="23">
        <f t="shared" si="14"/>
        <v>916</v>
      </c>
      <c r="C924" s="231"/>
      <c r="D924" s="232"/>
      <c r="E924" s="141"/>
      <c r="F924" s="141"/>
      <c r="G924" s="82"/>
      <c r="H924" s="19"/>
    </row>
    <row r="925" spans="2:8" x14ac:dyDescent="0.25">
      <c r="B925" s="23">
        <f t="shared" si="14"/>
        <v>917</v>
      </c>
      <c r="C925" s="231"/>
      <c r="D925" s="232"/>
      <c r="E925" s="141"/>
      <c r="F925" s="141"/>
      <c r="G925" s="82"/>
      <c r="H925" s="19"/>
    </row>
    <row r="926" spans="2:8" x14ac:dyDescent="0.25">
      <c r="B926" s="23">
        <f t="shared" si="14"/>
        <v>918</v>
      </c>
      <c r="C926" s="231"/>
      <c r="D926" s="232"/>
      <c r="E926" s="141"/>
      <c r="F926" s="141"/>
      <c r="G926" s="82"/>
      <c r="H926" s="19"/>
    </row>
    <row r="927" spans="2:8" x14ac:dyDescent="0.25">
      <c r="B927" s="23">
        <f t="shared" si="14"/>
        <v>919</v>
      </c>
      <c r="C927" s="231"/>
      <c r="D927" s="232"/>
      <c r="E927" s="141"/>
      <c r="F927" s="141"/>
      <c r="G927" s="82"/>
      <c r="H927" s="19"/>
    </row>
    <row r="928" spans="2:8" x14ac:dyDescent="0.25">
      <c r="B928" s="23">
        <f t="shared" si="14"/>
        <v>920</v>
      </c>
      <c r="C928" s="231"/>
      <c r="D928" s="232"/>
      <c r="E928" s="141"/>
      <c r="F928" s="141"/>
      <c r="G928" s="82"/>
      <c r="H928" s="19"/>
    </row>
    <row r="929" spans="2:8" x14ac:dyDescent="0.25">
      <c r="B929" s="23">
        <f t="shared" si="14"/>
        <v>921</v>
      </c>
      <c r="C929" s="231"/>
      <c r="D929" s="232"/>
      <c r="E929" s="141"/>
      <c r="F929" s="141"/>
      <c r="G929" s="82"/>
      <c r="H929" s="19"/>
    </row>
    <row r="930" spans="2:8" x14ac:dyDescent="0.25">
      <c r="B930" s="23">
        <f t="shared" si="14"/>
        <v>922</v>
      </c>
      <c r="C930" s="231"/>
      <c r="D930" s="232"/>
      <c r="E930" s="141"/>
      <c r="F930" s="141"/>
      <c r="G930" s="82"/>
      <c r="H930" s="19"/>
    </row>
    <row r="931" spans="2:8" x14ac:dyDescent="0.25">
      <c r="B931" s="23">
        <f t="shared" si="14"/>
        <v>923</v>
      </c>
      <c r="C931" s="231"/>
      <c r="D931" s="232"/>
      <c r="E931" s="141"/>
      <c r="F931" s="141"/>
      <c r="G931" s="82"/>
      <c r="H931" s="19"/>
    </row>
    <row r="932" spans="2:8" x14ac:dyDescent="0.25">
      <c r="B932" s="23">
        <f t="shared" si="14"/>
        <v>924</v>
      </c>
      <c r="C932" s="231"/>
      <c r="D932" s="232"/>
      <c r="E932" s="141"/>
      <c r="F932" s="141"/>
      <c r="G932" s="82"/>
      <c r="H932" s="19"/>
    </row>
    <row r="933" spans="2:8" x14ac:dyDescent="0.25">
      <c r="B933" s="23">
        <f t="shared" si="14"/>
        <v>925</v>
      </c>
      <c r="C933" s="231"/>
      <c r="D933" s="232"/>
      <c r="E933" s="141"/>
      <c r="F933" s="141"/>
      <c r="G933" s="82"/>
      <c r="H933" s="19"/>
    </row>
    <row r="934" spans="2:8" x14ac:dyDescent="0.25">
      <c r="B934" s="23">
        <f t="shared" si="14"/>
        <v>926</v>
      </c>
      <c r="C934" s="231"/>
      <c r="D934" s="232"/>
      <c r="E934" s="141"/>
      <c r="F934" s="141"/>
      <c r="G934" s="82"/>
      <c r="H934" s="19"/>
    </row>
    <row r="935" spans="2:8" x14ac:dyDescent="0.25">
      <c r="B935" s="23">
        <f t="shared" si="14"/>
        <v>927</v>
      </c>
      <c r="C935" s="231"/>
      <c r="D935" s="232"/>
      <c r="E935" s="141"/>
      <c r="F935" s="141"/>
      <c r="G935" s="82"/>
      <c r="H935" s="19"/>
    </row>
    <row r="936" spans="2:8" x14ac:dyDescent="0.25">
      <c r="B936" s="23">
        <f t="shared" si="14"/>
        <v>928</v>
      </c>
      <c r="C936" s="231"/>
      <c r="D936" s="232"/>
      <c r="E936" s="141"/>
      <c r="F936" s="141"/>
      <c r="G936" s="82"/>
      <c r="H936" s="19"/>
    </row>
    <row r="937" spans="2:8" x14ac:dyDescent="0.25">
      <c r="B937" s="23">
        <f t="shared" si="14"/>
        <v>929</v>
      </c>
      <c r="C937" s="231"/>
      <c r="D937" s="232"/>
      <c r="E937" s="141"/>
      <c r="F937" s="141"/>
      <c r="G937" s="82"/>
      <c r="H937" s="19"/>
    </row>
    <row r="938" spans="2:8" x14ac:dyDescent="0.25">
      <c r="B938" s="23">
        <f t="shared" si="14"/>
        <v>930</v>
      </c>
      <c r="C938" s="231"/>
      <c r="D938" s="232"/>
      <c r="E938" s="141"/>
      <c r="F938" s="141"/>
      <c r="G938" s="82"/>
      <c r="H938" s="19"/>
    </row>
    <row r="939" spans="2:8" x14ac:dyDescent="0.25">
      <c r="B939" s="23">
        <f t="shared" si="14"/>
        <v>931</v>
      </c>
      <c r="C939" s="231"/>
      <c r="D939" s="232"/>
      <c r="E939" s="141"/>
      <c r="F939" s="141"/>
      <c r="G939" s="82"/>
      <c r="H939" s="19"/>
    </row>
    <row r="940" spans="2:8" x14ac:dyDescent="0.25">
      <c r="B940" s="23">
        <f t="shared" si="14"/>
        <v>932</v>
      </c>
      <c r="C940" s="231"/>
      <c r="D940" s="232"/>
      <c r="E940" s="141"/>
      <c r="F940" s="141"/>
      <c r="G940" s="82"/>
      <c r="H940" s="19"/>
    </row>
    <row r="941" spans="2:8" x14ac:dyDescent="0.25">
      <c r="B941" s="23">
        <f t="shared" si="14"/>
        <v>933</v>
      </c>
      <c r="C941" s="231"/>
      <c r="D941" s="232"/>
      <c r="E941" s="141"/>
      <c r="F941" s="141"/>
      <c r="G941" s="82"/>
      <c r="H941" s="19"/>
    </row>
    <row r="942" spans="2:8" x14ac:dyDescent="0.25">
      <c r="B942" s="23">
        <f t="shared" si="14"/>
        <v>934</v>
      </c>
      <c r="C942" s="231"/>
      <c r="D942" s="232"/>
      <c r="E942" s="141"/>
      <c r="F942" s="141"/>
      <c r="G942" s="82"/>
      <c r="H942" s="19"/>
    </row>
    <row r="943" spans="2:8" x14ac:dyDescent="0.25">
      <c r="B943" s="23">
        <f t="shared" si="14"/>
        <v>935</v>
      </c>
      <c r="C943" s="231"/>
      <c r="D943" s="232"/>
      <c r="E943" s="141"/>
      <c r="F943" s="141"/>
      <c r="G943" s="82"/>
      <c r="H943" s="19"/>
    </row>
    <row r="944" spans="2:8" x14ac:dyDescent="0.25">
      <c r="B944" s="23">
        <f t="shared" si="14"/>
        <v>936</v>
      </c>
      <c r="C944" s="231"/>
      <c r="D944" s="232"/>
      <c r="E944" s="141"/>
      <c r="F944" s="141"/>
      <c r="G944" s="82"/>
      <c r="H944" s="19"/>
    </row>
    <row r="945" spans="2:8" x14ac:dyDescent="0.25">
      <c r="B945" s="23">
        <f t="shared" si="14"/>
        <v>937</v>
      </c>
      <c r="C945" s="231"/>
      <c r="D945" s="232"/>
      <c r="E945" s="141"/>
      <c r="F945" s="141"/>
      <c r="G945" s="82"/>
      <c r="H945" s="19"/>
    </row>
    <row r="946" spans="2:8" x14ac:dyDescent="0.25">
      <c r="B946" s="23">
        <f t="shared" si="14"/>
        <v>938</v>
      </c>
      <c r="C946" s="231"/>
      <c r="D946" s="232"/>
      <c r="E946" s="141"/>
      <c r="F946" s="141"/>
      <c r="G946" s="82"/>
      <c r="H946" s="19"/>
    </row>
    <row r="947" spans="2:8" x14ac:dyDescent="0.25">
      <c r="B947" s="23">
        <f t="shared" si="14"/>
        <v>939</v>
      </c>
      <c r="C947" s="231"/>
      <c r="D947" s="232"/>
      <c r="E947" s="141"/>
      <c r="F947" s="141"/>
      <c r="G947" s="82"/>
      <c r="H947" s="19"/>
    </row>
    <row r="948" spans="2:8" x14ac:dyDescent="0.25">
      <c r="B948" s="23">
        <f t="shared" si="14"/>
        <v>940</v>
      </c>
      <c r="C948" s="231"/>
      <c r="D948" s="232"/>
      <c r="E948" s="141"/>
      <c r="F948" s="141"/>
      <c r="G948" s="82"/>
      <c r="H948" s="19"/>
    </row>
    <row r="949" spans="2:8" x14ac:dyDescent="0.25">
      <c r="B949" s="23">
        <f t="shared" si="14"/>
        <v>941</v>
      </c>
      <c r="C949" s="231"/>
      <c r="D949" s="232"/>
      <c r="E949" s="141"/>
      <c r="F949" s="141"/>
      <c r="G949" s="82"/>
      <c r="H949" s="19"/>
    </row>
    <row r="950" spans="2:8" x14ac:dyDescent="0.25">
      <c r="B950" s="23">
        <f t="shared" si="14"/>
        <v>942</v>
      </c>
      <c r="C950" s="231"/>
      <c r="D950" s="232"/>
      <c r="E950" s="141"/>
      <c r="F950" s="141"/>
      <c r="G950" s="82"/>
      <c r="H950" s="19"/>
    </row>
    <row r="951" spans="2:8" x14ac:dyDescent="0.25">
      <c r="B951" s="23">
        <f t="shared" si="14"/>
        <v>943</v>
      </c>
      <c r="C951" s="231"/>
      <c r="D951" s="232"/>
      <c r="E951" s="141"/>
      <c r="F951" s="141"/>
      <c r="G951" s="82"/>
      <c r="H951" s="19"/>
    </row>
    <row r="952" spans="2:8" x14ac:dyDescent="0.25">
      <c r="B952" s="23">
        <f t="shared" si="14"/>
        <v>944</v>
      </c>
      <c r="C952" s="231"/>
      <c r="D952" s="232"/>
      <c r="E952" s="141"/>
      <c r="F952" s="141"/>
      <c r="G952" s="82"/>
      <c r="H952" s="19"/>
    </row>
    <row r="953" spans="2:8" x14ac:dyDescent="0.25">
      <c r="B953" s="23">
        <f t="shared" si="14"/>
        <v>945</v>
      </c>
      <c r="C953" s="231"/>
      <c r="D953" s="232"/>
      <c r="E953" s="141"/>
      <c r="F953" s="141"/>
      <c r="G953" s="82"/>
      <c r="H953" s="19"/>
    </row>
    <row r="954" spans="2:8" x14ac:dyDescent="0.25">
      <c r="B954" s="23">
        <f t="shared" si="14"/>
        <v>946</v>
      </c>
      <c r="C954" s="231"/>
      <c r="D954" s="232"/>
      <c r="E954" s="141"/>
      <c r="F954" s="141"/>
      <c r="G954" s="82"/>
      <c r="H954" s="19"/>
    </row>
    <row r="955" spans="2:8" x14ac:dyDescent="0.25">
      <c r="B955" s="23">
        <f t="shared" si="14"/>
        <v>947</v>
      </c>
      <c r="C955" s="231"/>
      <c r="D955" s="232"/>
      <c r="E955" s="141"/>
      <c r="F955" s="141"/>
      <c r="G955" s="82"/>
      <c r="H955" s="19"/>
    </row>
    <row r="956" spans="2:8" x14ac:dyDescent="0.25">
      <c r="B956" s="23">
        <f t="shared" si="14"/>
        <v>948</v>
      </c>
      <c r="C956" s="231"/>
      <c r="D956" s="232"/>
      <c r="E956" s="141"/>
      <c r="F956" s="141"/>
      <c r="G956" s="82"/>
      <c r="H956" s="19"/>
    </row>
    <row r="957" spans="2:8" x14ac:dyDescent="0.25">
      <c r="B957" s="23">
        <f t="shared" si="14"/>
        <v>949</v>
      </c>
      <c r="C957" s="231"/>
      <c r="D957" s="232"/>
      <c r="E957" s="141"/>
      <c r="F957" s="141"/>
      <c r="G957" s="82"/>
      <c r="H957" s="19"/>
    </row>
    <row r="958" spans="2:8" x14ac:dyDescent="0.25">
      <c r="B958" s="23">
        <f t="shared" si="14"/>
        <v>950</v>
      </c>
      <c r="C958" s="231"/>
      <c r="D958" s="232"/>
      <c r="E958" s="141"/>
      <c r="F958" s="141"/>
      <c r="G958" s="82"/>
      <c r="H958" s="19"/>
    </row>
    <row r="959" spans="2:8" x14ac:dyDescent="0.25">
      <c r="B959" s="23">
        <f t="shared" si="14"/>
        <v>951</v>
      </c>
      <c r="C959" s="231"/>
      <c r="D959" s="232"/>
      <c r="E959" s="141"/>
      <c r="F959" s="141"/>
      <c r="G959" s="82"/>
      <c r="H959" s="19"/>
    </row>
    <row r="960" spans="2:8" x14ac:dyDescent="0.25">
      <c r="B960" s="23">
        <f t="shared" si="14"/>
        <v>952</v>
      </c>
      <c r="C960" s="231"/>
      <c r="D960" s="232"/>
      <c r="E960" s="141"/>
      <c r="F960" s="141"/>
      <c r="G960" s="82"/>
      <c r="H960" s="19"/>
    </row>
    <row r="961" spans="2:8" x14ac:dyDescent="0.25">
      <c r="B961" s="23">
        <f t="shared" si="14"/>
        <v>953</v>
      </c>
      <c r="C961" s="231"/>
      <c r="D961" s="232"/>
      <c r="E961" s="141"/>
      <c r="F961" s="141"/>
      <c r="G961" s="82"/>
      <c r="H961" s="19"/>
    </row>
    <row r="962" spans="2:8" x14ac:dyDescent="0.25">
      <c r="B962" s="23">
        <f t="shared" si="14"/>
        <v>954</v>
      </c>
      <c r="C962" s="231"/>
      <c r="D962" s="232"/>
      <c r="E962" s="141"/>
      <c r="F962" s="141"/>
      <c r="G962" s="82"/>
      <c r="H962" s="19"/>
    </row>
    <row r="963" spans="2:8" x14ac:dyDescent="0.25">
      <c r="B963" s="23">
        <f t="shared" si="14"/>
        <v>955</v>
      </c>
      <c r="C963" s="231"/>
      <c r="D963" s="232"/>
      <c r="E963" s="141"/>
      <c r="F963" s="141"/>
      <c r="G963" s="82"/>
      <c r="H963" s="19"/>
    </row>
    <row r="964" spans="2:8" x14ac:dyDescent="0.25">
      <c r="B964" s="23">
        <f t="shared" si="14"/>
        <v>956</v>
      </c>
      <c r="C964" s="231"/>
      <c r="D964" s="232"/>
      <c r="E964" s="141"/>
      <c r="F964" s="141"/>
      <c r="G964" s="82"/>
      <c r="H964" s="19"/>
    </row>
    <row r="965" spans="2:8" x14ac:dyDescent="0.25">
      <c r="B965" s="23">
        <f t="shared" si="14"/>
        <v>957</v>
      </c>
      <c r="C965" s="231"/>
      <c r="D965" s="232"/>
      <c r="E965" s="141"/>
      <c r="F965" s="141"/>
      <c r="G965" s="82"/>
      <c r="H965" s="19"/>
    </row>
    <row r="966" spans="2:8" x14ac:dyDescent="0.25">
      <c r="B966" s="23">
        <f t="shared" si="14"/>
        <v>958</v>
      </c>
      <c r="C966" s="231"/>
      <c r="D966" s="232"/>
      <c r="E966" s="141"/>
      <c r="F966" s="141"/>
      <c r="G966" s="82"/>
      <c r="H966" s="19"/>
    </row>
    <row r="967" spans="2:8" x14ac:dyDescent="0.25">
      <c r="B967" s="23">
        <f t="shared" si="14"/>
        <v>959</v>
      </c>
      <c r="C967" s="231"/>
      <c r="D967" s="232"/>
      <c r="E967" s="141"/>
      <c r="F967" s="141"/>
      <c r="G967" s="82"/>
      <c r="H967" s="19"/>
    </row>
    <row r="968" spans="2:8" x14ac:dyDescent="0.25">
      <c r="B968" s="23">
        <f t="shared" si="14"/>
        <v>960</v>
      </c>
      <c r="C968" s="231"/>
      <c r="D968" s="232"/>
      <c r="E968" s="141"/>
      <c r="F968" s="141"/>
      <c r="G968" s="82"/>
      <c r="H968" s="19"/>
    </row>
    <row r="969" spans="2:8" x14ac:dyDescent="0.25">
      <c r="B969" s="23">
        <f t="shared" si="14"/>
        <v>961</v>
      </c>
      <c r="C969" s="231"/>
      <c r="D969" s="232"/>
      <c r="E969" s="141"/>
      <c r="F969" s="141"/>
      <c r="G969" s="82"/>
      <c r="H969" s="19"/>
    </row>
    <row r="970" spans="2:8" x14ac:dyDescent="0.25">
      <c r="B970" s="23">
        <f t="shared" ref="B970:B1008" si="15">ROW()-ROW($B$8)</f>
        <v>962</v>
      </c>
      <c r="C970" s="231"/>
      <c r="D970" s="232"/>
      <c r="E970" s="141"/>
      <c r="F970" s="141"/>
      <c r="G970" s="82"/>
      <c r="H970" s="19"/>
    </row>
    <row r="971" spans="2:8" x14ac:dyDescent="0.25">
      <c r="B971" s="23">
        <f t="shared" si="15"/>
        <v>963</v>
      </c>
      <c r="C971" s="231"/>
      <c r="D971" s="232"/>
      <c r="E971" s="141"/>
      <c r="F971" s="141"/>
      <c r="G971" s="82"/>
      <c r="H971" s="19"/>
    </row>
    <row r="972" spans="2:8" x14ac:dyDescent="0.25">
      <c r="B972" s="23">
        <f t="shared" si="15"/>
        <v>964</v>
      </c>
      <c r="C972" s="231"/>
      <c r="D972" s="232"/>
      <c r="E972" s="141"/>
      <c r="F972" s="141"/>
      <c r="G972" s="82"/>
      <c r="H972" s="19"/>
    </row>
    <row r="973" spans="2:8" x14ac:dyDescent="0.25">
      <c r="B973" s="23">
        <f t="shared" si="15"/>
        <v>965</v>
      </c>
      <c r="C973" s="231"/>
      <c r="D973" s="232"/>
      <c r="E973" s="141"/>
      <c r="F973" s="141"/>
      <c r="G973" s="82"/>
      <c r="H973" s="19"/>
    </row>
    <row r="974" spans="2:8" x14ac:dyDescent="0.25">
      <c r="B974" s="23">
        <f t="shared" si="15"/>
        <v>966</v>
      </c>
      <c r="C974" s="231"/>
      <c r="D974" s="232"/>
      <c r="E974" s="141"/>
      <c r="F974" s="141"/>
      <c r="G974" s="82"/>
      <c r="H974" s="19"/>
    </row>
    <row r="975" spans="2:8" x14ac:dyDescent="0.25">
      <c r="B975" s="23">
        <f t="shared" si="15"/>
        <v>967</v>
      </c>
      <c r="C975" s="231"/>
      <c r="D975" s="232"/>
      <c r="E975" s="141"/>
      <c r="F975" s="141"/>
      <c r="G975" s="82"/>
      <c r="H975" s="19"/>
    </row>
    <row r="976" spans="2:8" x14ac:dyDescent="0.25">
      <c r="B976" s="23">
        <f t="shared" si="15"/>
        <v>968</v>
      </c>
      <c r="C976" s="231"/>
      <c r="D976" s="232"/>
      <c r="E976" s="141"/>
      <c r="F976" s="141"/>
      <c r="G976" s="82"/>
      <c r="H976" s="19"/>
    </row>
    <row r="977" spans="2:8" x14ac:dyDescent="0.25">
      <c r="B977" s="23">
        <f t="shared" si="15"/>
        <v>969</v>
      </c>
      <c r="C977" s="231"/>
      <c r="D977" s="232"/>
      <c r="E977" s="141"/>
      <c r="F977" s="141"/>
      <c r="G977" s="82"/>
      <c r="H977" s="19"/>
    </row>
    <row r="978" spans="2:8" x14ac:dyDescent="0.25">
      <c r="B978" s="23">
        <f t="shared" si="15"/>
        <v>970</v>
      </c>
      <c r="C978" s="231"/>
      <c r="D978" s="232"/>
      <c r="E978" s="141"/>
      <c r="F978" s="141"/>
      <c r="G978" s="82"/>
      <c r="H978" s="19"/>
    </row>
    <row r="979" spans="2:8" x14ac:dyDescent="0.25">
      <c r="B979" s="23">
        <f t="shared" si="15"/>
        <v>971</v>
      </c>
      <c r="C979" s="231"/>
      <c r="D979" s="232"/>
      <c r="E979" s="141"/>
      <c r="F979" s="141"/>
      <c r="G979" s="82"/>
      <c r="H979" s="19"/>
    </row>
    <row r="980" spans="2:8" x14ac:dyDescent="0.25">
      <c r="B980" s="23">
        <f t="shared" si="15"/>
        <v>972</v>
      </c>
      <c r="C980" s="231"/>
      <c r="D980" s="232"/>
      <c r="E980" s="141"/>
      <c r="F980" s="141"/>
      <c r="G980" s="82"/>
      <c r="H980" s="19"/>
    </row>
    <row r="981" spans="2:8" x14ac:dyDescent="0.25">
      <c r="B981" s="23">
        <f t="shared" si="15"/>
        <v>973</v>
      </c>
      <c r="C981" s="231"/>
      <c r="D981" s="232"/>
      <c r="E981" s="141"/>
      <c r="F981" s="141"/>
      <c r="G981" s="82"/>
      <c r="H981" s="19"/>
    </row>
    <row r="982" spans="2:8" x14ac:dyDescent="0.25">
      <c r="B982" s="23">
        <f t="shared" si="15"/>
        <v>974</v>
      </c>
      <c r="C982" s="231"/>
      <c r="D982" s="232"/>
      <c r="E982" s="141"/>
      <c r="F982" s="141"/>
      <c r="G982" s="82"/>
      <c r="H982" s="19"/>
    </row>
    <row r="983" spans="2:8" x14ac:dyDescent="0.25">
      <c r="B983" s="23">
        <f t="shared" si="15"/>
        <v>975</v>
      </c>
      <c r="C983" s="231"/>
      <c r="D983" s="232"/>
      <c r="E983" s="141"/>
      <c r="F983" s="141"/>
      <c r="G983" s="82"/>
      <c r="H983" s="19"/>
    </row>
    <row r="984" spans="2:8" x14ac:dyDescent="0.25">
      <c r="B984" s="23">
        <f t="shared" si="15"/>
        <v>976</v>
      </c>
      <c r="C984" s="231"/>
      <c r="D984" s="232"/>
      <c r="E984" s="141"/>
      <c r="F984" s="141"/>
      <c r="G984" s="82"/>
      <c r="H984" s="19"/>
    </row>
    <row r="985" spans="2:8" x14ac:dyDescent="0.25">
      <c r="B985" s="23">
        <f t="shared" si="15"/>
        <v>977</v>
      </c>
      <c r="C985" s="231"/>
      <c r="D985" s="232"/>
      <c r="E985" s="141"/>
      <c r="F985" s="141"/>
      <c r="G985" s="82"/>
      <c r="H985" s="19"/>
    </row>
    <row r="986" spans="2:8" x14ac:dyDescent="0.25">
      <c r="B986" s="23">
        <f t="shared" si="15"/>
        <v>978</v>
      </c>
      <c r="C986" s="231"/>
      <c r="D986" s="232"/>
      <c r="E986" s="141"/>
      <c r="F986" s="141"/>
      <c r="G986" s="82"/>
      <c r="H986" s="19"/>
    </row>
    <row r="987" spans="2:8" x14ac:dyDescent="0.25">
      <c r="B987" s="23">
        <f t="shared" si="15"/>
        <v>979</v>
      </c>
      <c r="C987" s="231"/>
      <c r="D987" s="232"/>
      <c r="E987" s="141"/>
      <c r="F987" s="141"/>
      <c r="G987" s="82"/>
      <c r="H987" s="19"/>
    </row>
    <row r="988" spans="2:8" x14ac:dyDescent="0.25">
      <c r="B988" s="23">
        <f t="shared" si="15"/>
        <v>980</v>
      </c>
      <c r="C988" s="231"/>
      <c r="D988" s="232"/>
      <c r="E988" s="141"/>
      <c r="F988" s="141"/>
      <c r="G988" s="82"/>
      <c r="H988" s="19"/>
    </row>
    <row r="989" spans="2:8" x14ac:dyDescent="0.25">
      <c r="B989" s="23">
        <f t="shared" si="15"/>
        <v>981</v>
      </c>
      <c r="C989" s="231"/>
      <c r="D989" s="232"/>
      <c r="E989" s="141"/>
      <c r="F989" s="141"/>
      <c r="G989" s="82"/>
      <c r="H989" s="19"/>
    </row>
    <row r="990" spans="2:8" x14ac:dyDescent="0.25">
      <c r="B990" s="23">
        <f t="shared" si="15"/>
        <v>982</v>
      </c>
      <c r="C990" s="231"/>
      <c r="D990" s="232"/>
      <c r="E990" s="141"/>
      <c r="F990" s="141"/>
      <c r="G990" s="82"/>
      <c r="H990" s="19"/>
    </row>
    <row r="991" spans="2:8" x14ac:dyDescent="0.25">
      <c r="B991" s="23">
        <f t="shared" si="15"/>
        <v>983</v>
      </c>
      <c r="C991" s="231"/>
      <c r="D991" s="232"/>
      <c r="E991" s="141"/>
      <c r="F991" s="141"/>
      <c r="G991" s="82"/>
      <c r="H991" s="19"/>
    </row>
    <row r="992" spans="2:8" x14ac:dyDescent="0.25">
      <c r="B992" s="23">
        <f t="shared" si="15"/>
        <v>984</v>
      </c>
      <c r="C992" s="231"/>
      <c r="D992" s="232"/>
      <c r="E992" s="141"/>
      <c r="F992" s="141"/>
      <c r="G992" s="82"/>
      <c r="H992" s="19"/>
    </row>
    <row r="993" spans="2:8" x14ac:dyDescent="0.25">
      <c r="B993" s="23">
        <f t="shared" si="15"/>
        <v>985</v>
      </c>
      <c r="C993" s="231"/>
      <c r="D993" s="232"/>
      <c r="E993" s="141"/>
      <c r="F993" s="141"/>
      <c r="G993" s="82"/>
      <c r="H993" s="19"/>
    </row>
    <row r="994" spans="2:8" x14ac:dyDescent="0.25">
      <c r="B994" s="23">
        <f t="shared" si="15"/>
        <v>986</v>
      </c>
      <c r="C994" s="231"/>
      <c r="D994" s="232"/>
      <c r="E994" s="141"/>
      <c r="F994" s="141"/>
      <c r="G994" s="82"/>
      <c r="H994" s="19"/>
    </row>
    <row r="995" spans="2:8" x14ac:dyDescent="0.25">
      <c r="B995" s="23">
        <f t="shared" si="15"/>
        <v>987</v>
      </c>
      <c r="C995" s="231"/>
      <c r="D995" s="232"/>
      <c r="E995" s="141"/>
      <c r="F995" s="141"/>
      <c r="G995" s="82"/>
      <c r="H995" s="19"/>
    </row>
    <row r="996" spans="2:8" x14ac:dyDescent="0.25">
      <c r="B996" s="23">
        <f t="shared" si="15"/>
        <v>988</v>
      </c>
      <c r="C996" s="231"/>
      <c r="D996" s="232"/>
      <c r="E996" s="141"/>
      <c r="F996" s="141"/>
      <c r="G996" s="82"/>
      <c r="H996" s="19"/>
    </row>
    <row r="997" spans="2:8" x14ac:dyDescent="0.25">
      <c r="B997" s="23">
        <f t="shared" si="15"/>
        <v>989</v>
      </c>
      <c r="C997" s="231"/>
      <c r="D997" s="232"/>
      <c r="E997" s="141"/>
      <c r="F997" s="141"/>
      <c r="G997" s="82"/>
      <c r="H997" s="19"/>
    </row>
    <row r="998" spans="2:8" x14ac:dyDescent="0.25">
      <c r="B998" s="23">
        <f t="shared" si="15"/>
        <v>990</v>
      </c>
      <c r="C998" s="231"/>
      <c r="D998" s="232"/>
      <c r="E998" s="141"/>
      <c r="F998" s="141"/>
      <c r="G998" s="82"/>
      <c r="H998" s="19"/>
    </row>
    <row r="999" spans="2:8" x14ac:dyDescent="0.25">
      <c r="B999" s="23">
        <f t="shared" si="15"/>
        <v>991</v>
      </c>
      <c r="C999" s="231"/>
      <c r="D999" s="232"/>
      <c r="E999" s="141"/>
      <c r="F999" s="141"/>
      <c r="G999" s="82"/>
      <c r="H999" s="19"/>
    </row>
    <row r="1000" spans="2:8" x14ac:dyDescent="0.25">
      <c r="B1000" s="23">
        <f t="shared" si="15"/>
        <v>992</v>
      </c>
      <c r="C1000" s="231"/>
      <c r="D1000" s="232"/>
      <c r="E1000" s="141"/>
      <c r="F1000" s="141"/>
      <c r="G1000" s="82"/>
      <c r="H1000" s="19"/>
    </row>
    <row r="1001" spans="2:8" x14ac:dyDescent="0.25">
      <c r="B1001" s="23">
        <f t="shared" si="15"/>
        <v>993</v>
      </c>
      <c r="C1001" s="231"/>
      <c r="D1001" s="232"/>
      <c r="E1001" s="141"/>
      <c r="F1001" s="141"/>
      <c r="G1001" s="82"/>
      <c r="H1001" s="19"/>
    </row>
    <row r="1002" spans="2:8" x14ac:dyDescent="0.25">
      <c r="B1002" s="23">
        <f t="shared" si="15"/>
        <v>994</v>
      </c>
      <c r="C1002" s="231"/>
      <c r="D1002" s="232"/>
      <c r="E1002" s="141"/>
      <c r="F1002" s="141"/>
      <c r="G1002" s="82"/>
      <c r="H1002" s="19"/>
    </row>
    <row r="1003" spans="2:8" x14ac:dyDescent="0.25">
      <c r="B1003" s="23">
        <f t="shared" si="15"/>
        <v>995</v>
      </c>
      <c r="C1003" s="231"/>
      <c r="D1003" s="232"/>
      <c r="E1003" s="141"/>
      <c r="F1003" s="141"/>
      <c r="G1003" s="82"/>
      <c r="H1003" s="19"/>
    </row>
    <row r="1004" spans="2:8" x14ac:dyDescent="0.25">
      <c r="B1004" s="23">
        <f t="shared" si="15"/>
        <v>996</v>
      </c>
      <c r="C1004" s="231"/>
      <c r="D1004" s="232"/>
      <c r="E1004" s="141"/>
      <c r="F1004" s="141"/>
      <c r="G1004" s="82"/>
      <c r="H1004" s="19"/>
    </row>
    <row r="1005" spans="2:8" x14ac:dyDescent="0.25">
      <c r="B1005" s="23">
        <f t="shared" si="15"/>
        <v>997</v>
      </c>
      <c r="C1005" s="231"/>
      <c r="D1005" s="232"/>
      <c r="E1005" s="141"/>
      <c r="F1005" s="141"/>
      <c r="G1005" s="82"/>
      <c r="H1005" s="19"/>
    </row>
    <row r="1006" spans="2:8" x14ac:dyDescent="0.25">
      <c r="B1006" s="23">
        <f t="shared" si="15"/>
        <v>998</v>
      </c>
      <c r="C1006" s="231"/>
      <c r="D1006" s="232"/>
      <c r="E1006" s="141"/>
      <c r="F1006" s="141"/>
      <c r="G1006" s="82"/>
      <c r="H1006" s="19"/>
    </row>
    <row r="1007" spans="2:8" x14ac:dyDescent="0.25">
      <c r="B1007" s="23">
        <f t="shared" si="15"/>
        <v>999</v>
      </c>
      <c r="C1007" s="231"/>
      <c r="D1007" s="232"/>
      <c r="E1007" s="141"/>
      <c r="F1007" s="141"/>
      <c r="G1007" s="82"/>
      <c r="H1007" s="19"/>
    </row>
    <row r="1008" spans="2:8" x14ac:dyDescent="0.25">
      <c r="B1008" s="23">
        <f t="shared" si="15"/>
        <v>1000</v>
      </c>
      <c r="C1008" s="231"/>
      <c r="D1008" s="232"/>
      <c r="E1008" s="154"/>
      <c r="F1008" s="154"/>
      <c r="G1008" s="82"/>
      <c r="H1008" s="19"/>
    </row>
    <row r="1009" x14ac:dyDescent="0.25"/>
  </sheetData>
  <sheetProtection algorithmName="SHA-512" hashValue="z1oAqkY33RPUPOrCutpFK+T3lrRbCpY0/cd8v/68r2bB/EqAyxbo4dgzYlfqu7oiRIo+vFYBN5M882lqlyfb/Q==" saltValue="7P2zTAgDNFC3XiCm6GJojQ==" spinCount="100000" sheet="1" objects="1" scenarios="1"/>
  <dataConsolidate/>
  <mergeCells count="1002">
    <mergeCell ref="C20:D20"/>
    <mergeCell ref="C11:D11"/>
    <mergeCell ref="C12:D12"/>
    <mergeCell ref="C13:D13"/>
    <mergeCell ref="C14:D14"/>
    <mergeCell ref="C15:D15"/>
    <mergeCell ref="B7:H7"/>
    <mergeCell ref="C46:D46"/>
    <mergeCell ref="C47:D47"/>
    <mergeCell ref="C48:D48"/>
    <mergeCell ref="C49:D49"/>
    <mergeCell ref="C8:D8"/>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9:D9"/>
    <mergeCell ref="C10:D10"/>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51:D51"/>
    <mergeCell ref="C52:D52"/>
    <mergeCell ref="C53:D53"/>
    <mergeCell ref="C54:D54"/>
    <mergeCell ref="C55:D5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46:D246"/>
    <mergeCell ref="C247:D247"/>
    <mergeCell ref="C248:D248"/>
    <mergeCell ref="C249:D249"/>
    <mergeCell ref="C250:D25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66:D266"/>
    <mergeCell ref="C267:D267"/>
    <mergeCell ref="C268:D268"/>
    <mergeCell ref="C269:D269"/>
    <mergeCell ref="C270:D270"/>
    <mergeCell ref="C261:D261"/>
    <mergeCell ref="C262:D262"/>
    <mergeCell ref="C263:D263"/>
    <mergeCell ref="C264:D264"/>
    <mergeCell ref="C265:D265"/>
    <mergeCell ref="C256:D256"/>
    <mergeCell ref="C257:D257"/>
    <mergeCell ref="C258:D258"/>
    <mergeCell ref="C259:D259"/>
    <mergeCell ref="C260:D260"/>
    <mergeCell ref="C251:D251"/>
    <mergeCell ref="C252:D252"/>
    <mergeCell ref="C253:D253"/>
    <mergeCell ref="C254:D254"/>
    <mergeCell ref="C255:D25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306:D306"/>
    <mergeCell ref="C307:D307"/>
    <mergeCell ref="C308:D308"/>
    <mergeCell ref="C309:D309"/>
    <mergeCell ref="C310:D310"/>
    <mergeCell ref="C301:D301"/>
    <mergeCell ref="C302:D302"/>
    <mergeCell ref="C303:D303"/>
    <mergeCell ref="C304:D304"/>
    <mergeCell ref="C305:D305"/>
    <mergeCell ref="C296:D296"/>
    <mergeCell ref="C297:D297"/>
    <mergeCell ref="C298:D298"/>
    <mergeCell ref="C299:D299"/>
    <mergeCell ref="C300:D300"/>
    <mergeCell ref="C291:D291"/>
    <mergeCell ref="C292:D292"/>
    <mergeCell ref="C293:D293"/>
    <mergeCell ref="C294:D294"/>
    <mergeCell ref="C295:D295"/>
    <mergeCell ref="C326:D326"/>
    <mergeCell ref="C327:D327"/>
    <mergeCell ref="C328:D328"/>
    <mergeCell ref="C329:D329"/>
    <mergeCell ref="C330:D330"/>
    <mergeCell ref="C321:D321"/>
    <mergeCell ref="C322:D322"/>
    <mergeCell ref="C323:D323"/>
    <mergeCell ref="C324:D324"/>
    <mergeCell ref="C325:D325"/>
    <mergeCell ref="C316:D316"/>
    <mergeCell ref="C317:D317"/>
    <mergeCell ref="C318:D318"/>
    <mergeCell ref="C319:D319"/>
    <mergeCell ref="C320:D320"/>
    <mergeCell ref="C311:D311"/>
    <mergeCell ref="C312:D312"/>
    <mergeCell ref="C313:D313"/>
    <mergeCell ref="C314:D314"/>
    <mergeCell ref="C315:D315"/>
    <mergeCell ref="C346:D346"/>
    <mergeCell ref="C347:D347"/>
    <mergeCell ref="C348:D348"/>
    <mergeCell ref="C349:D349"/>
    <mergeCell ref="C350:D350"/>
    <mergeCell ref="C341:D341"/>
    <mergeCell ref="C342:D342"/>
    <mergeCell ref="C343:D343"/>
    <mergeCell ref="C344:D344"/>
    <mergeCell ref="C345:D345"/>
    <mergeCell ref="C336:D336"/>
    <mergeCell ref="C337:D337"/>
    <mergeCell ref="C338:D338"/>
    <mergeCell ref="C339:D339"/>
    <mergeCell ref="C340:D340"/>
    <mergeCell ref="C331:D331"/>
    <mergeCell ref="C332:D332"/>
    <mergeCell ref="C333:D333"/>
    <mergeCell ref="C334:D334"/>
    <mergeCell ref="C335:D335"/>
    <mergeCell ref="C366:D366"/>
    <mergeCell ref="C367:D367"/>
    <mergeCell ref="C368:D368"/>
    <mergeCell ref="C369:D369"/>
    <mergeCell ref="C370:D370"/>
    <mergeCell ref="C361:D361"/>
    <mergeCell ref="C362:D362"/>
    <mergeCell ref="C363:D363"/>
    <mergeCell ref="C364:D364"/>
    <mergeCell ref="C365:D365"/>
    <mergeCell ref="C356:D356"/>
    <mergeCell ref="C357:D357"/>
    <mergeCell ref="C358:D358"/>
    <mergeCell ref="C359:D359"/>
    <mergeCell ref="C360:D360"/>
    <mergeCell ref="C351:D351"/>
    <mergeCell ref="C352:D352"/>
    <mergeCell ref="C353:D353"/>
    <mergeCell ref="C354:D354"/>
    <mergeCell ref="C355:D355"/>
    <mergeCell ref="C386:D386"/>
    <mergeCell ref="C387:D387"/>
    <mergeCell ref="C388:D388"/>
    <mergeCell ref="C389:D389"/>
    <mergeCell ref="C390:D390"/>
    <mergeCell ref="C381:D381"/>
    <mergeCell ref="C382:D382"/>
    <mergeCell ref="C383:D383"/>
    <mergeCell ref="C384:D384"/>
    <mergeCell ref="C385:D385"/>
    <mergeCell ref="C376:D376"/>
    <mergeCell ref="C377:D377"/>
    <mergeCell ref="C378:D378"/>
    <mergeCell ref="C379:D379"/>
    <mergeCell ref="C380:D380"/>
    <mergeCell ref="C371:D371"/>
    <mergeCell ref="C372:D372"/>
    <mergeCell ref="C373:D373"/>
    <mergeCell ref="C374:D374"/>
    <mergeCell ref="C375:D375"/>
    <mergeCell ref="C406:D406"/>
    <mergeCell ref="C407:D407"/>
    <mergeCell ref="C408:D408"/>
    <mergeCell ref="C409:D409"/>
    <mergeCell ref="C410:D410"/>
    <mergeCell ref="C401:D401"/>
    <mergeCell ref="C402:D402"/>
    <mergeCell ref="C403:D403"/>
    <mergeCell ref="C404:D404"/>
    <mergeCell ref="C405:D405"/>
    <mergeCell ref="C396:D396"/>
    <mergeCell ref="C397:D397"/>
    <mergeCell ref="C398:D398"/>
    <mergeCell ref="C399:D399"/>
    <mergeCell ref="C400:D400"/>
    <mergeCell ref="C391:D391"/>
    <mergeCell ref="C392:D392"/>
    <mergeCell ref="C393:D393"/>
    <mergeCell ref="C394:D394"/>
    <mergeCell ref="C395:D39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11:D411"/>
    <mergeCell ref="C412:D412"/>
    <mergeCell ref="C413:D413"/>
    <mergeCell ref="C414:D414"/>
    <mergeCell ref="C415:D41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31:D431"/>
    <mergeCell ref="C432:D432"/>
    <mergeCell ref="C433:D433"/>
    <mergeCell ref="C434:D434"/>
    <mergeCell ref="C435:D435"/>
    <mergeCell ref="C466:D466"/>
    <mergeCell ref="C467:D467"/>
    <mergeCell ref="C468:D468"/>
    <mergeCell ref="C469:D469"/>
    <mergeCell ref="C470:D470"/>
    <mergeCell ref="C461:D461"/>
    <mergeCell ref="C462:D462"/>
    <mergeCell ref="C463:D463"/>
    <mergeCell ref="C464:D464"/>
    <mergeCell ref="C465:D465"/>
    <mergeCell ref="C456:D456"/>
    <mergeCell ref="C457:D457"/>
    <mergeCell ref="C458:D458"/>
    <mergeCell ref="C459:D459"/>
    <mergeCell ref="C460:D460"/>
    <mergeCell ref="C451:D451"/>
    <mergeCell ref="C452:D452"/>
    <mergeCell ref="C453:D453"/>
    <mergeCell ref="C454:D454"/>
    <mergeCell ref="C455:D455"/>
    <mergeCell ref="C486:D486"/>
    <mergeCell ref="C487:D487"/>
    <mergeCell ref="C488:D488"/>
    <mergeCell ref="C489:D489"/>
    <mergeCell ref="C490:D490"/>
    <mergeCell ref="C481:D481"/>
    <mergeCell ref="C482:D482"/>
    <mergeCell ref="C483:D483"/>
    <mergeCell ref="C484:D484"/>
    <mergeCell ref="C485:D485"/>
    <mergeCell ref="C476:D476"/>
    <mergeCell ref="C477:D477"/>
    <mergeCell ref="C478:D478"/>
    <mergeCell ref="C479:D479"/>
    <mergeCell ref="C480:D480"/>
    <mergeCell ref="C471:D471"/>
    <mergeCell ref="C472:D472"/>
    <mergeCell ref="C473:D473"/>
    <mergeCell ref="C474:D474"/>
    <mergeCell ref="C475:D475"/>
    <mergeCell ref="C506:D506"/>
    <mergeCell ref="C507:D507"/>
    <mergeCell ref="C508:D508"/>
    <mergeCell ref="C509:D509"/>
    <mergeCell ref="C510:D510"/>
    <mergeCell ref="C501:D501"/>
    <mergeCell ref="C502:D502"/>
    <mergeCell ref="C503:D503"/>
    <mergeCell ref="C504:D504"/>
    <mergeCell ref="C505:D505"/>
    <mergeCell ref="C496:D496"/>
    <mergeCell ref="C497:D497"/>
    <mergeCell ref="C498:D498"/>
    <mergeCell ref="C499:D499"/>
    <mergeCell ref="C500:D500"/>
    <mergeCell ref="C491:D491"/>
    <mergeCell ref="C492:D492"/>
    <mergeCell ref="C493:D493"/>
    <mergeCell ref="C494:D494"/>
    <mergeCell ref="C495:D495"/>
    <mergeCell ref="C526:D526"/>
    <mergeCell ref="C527:D527"/>
    <mergeCell ref="C528:D528"/>
    <mergeCell ref="C529:D529"/>
    <mergeCell ref="C530:D530"/>
    <mergeCell ref="C521:D521"/>
    <mergeCell ref="C522:D522"/>
    <mergeCell ref="C523:D523"/>
    <mergeCell ref="C524:D524"/>
    <mergeCell ref="C525:D525"/>
    <mergeCell ref="C516:D516"/>
    <mergeCell ref="C517:D517"/>
    <mergeCell ref="C518:D518"/>
    <mergeCell ref="C519:D519"/>
    <mergeCell ref="C520:D520"/>
    <mergeCell ref="C511:D511"/>
    <mergeCell ref="C512:D512"/>
    <mergeCell ref="C513:D513"/>
    <mergeCell ref="C514:D514"/>
    <mergeCell ref="C515:D515"/>
    <mergeCell ref="C546:D546"/>
    <mergeCell ref="C547:D547"/>
    <mergeCell ref="C548:D548"/>
    <mergeCell ref="C549:D549"/>
    <mergeCell ref="C550:D550"/>
    <mergeCell ref="C541:D541"/>
    <mergeCell ref="C542:D542"/>
    <mergeCell ref="C543:D543"/>
    <mergeCell ref="C544:D544"/>
    <mergeCell ref="C545:D545"/>
    <mergeCell ref="C536:D536"/>
    <mergeCell ref="C537:D537"/>
    <mergeCell ref="C538:D538"/>
    <mergeCell ref="C539:D539"/>
    <mergeCell ref="C540:D540"/>
    <mergeCell ref="C531:D531"/>
    <mergeCell ref="C532:D532"/>
    <mergeCell ref="C533:D533"/>
    <mergeCell ref="C534:D534"/>
    <mergeCell ref="C535:D535"/>
    <mergeCell ref="C566:D566"/>
    <mergeCell ref="C567:D567"/>
    <mergeCell ref="C568:D568"/>
    <mergeCell ref="C569:D569"/>
    <mergeCell ref="C570:D570"/>
    <mergeCell ref="C561:D561"/>
    <mergeCell ref="C562:D562"/>
    <mergeCell ref="C563:D563"/>
    <mergeCell ref="C564:D564"/>
    <mergeCell ref="C565:D565"/>
    <mergeCell ref="C556:D556"/>
    <mergeCell ref="C557:D557"/>
    <mergeCell ref="C558:D558"/>
    <mergeCell ref="C559:D559"/>
    <mergeCell ref="C560:D560"/>
    <mergeCell ref="C551:D551"/>
    <mergeCell ref="C552:D552"/>
    <mergeCell ref="C553:D553"/>
    <mergeCell ref="C554:D554"/>
    <mergeCell ref="C555:D555"/>
    <mergeCell ref="C586:D586"/>
    <mergeCell ref="C587:D587"/>
    <mergeCell ref="C588:D588"/>
    <mergeCell ref="C589:D589"/>
    <mergeCell ref="C590:D590"/>
    <mergeCell ref="C581:D581"/>
    <mergeCell ref="C582:D582"/>
    <mergeCell ref="C583:D583"/>
    <mergeCell ref="C584:D584"/>
    <mergeCell ref="C585:D585"/>
    <mergeCell ref="C576:D576"/>
    <mergeCell ref="C577:D577"/>
    <mergeCell ref="C578:D578"/>
    <mergeCell ref="C579:D579"/>
    <mergeCell ref="C580:D580"/>
    <mergeCell ref="C571:D571"/>
    <mergeCell ref="C572:D572"/>
    <mergeCell ref="C573:D573"/>
    <mergeCell ref="C574:D574"/>
    <mergeCell ref="C575:D57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46:D646"/>
    <mergeCell ref="C647:D647"/>
    <mergeCell ref="C648:D648"/>
    <mergeCell ref="C649:D649"/>
    <mergeCell ref="C650:D650"/>
    <mergeCell ref="C641:D641"/>
    <mergeCell ref="C642:D642"/>
    <mergeCell ref="C643:D643"/>
    <mergeCell ref="C644:D644"/>
    <mergeCell ref="C645:D645"/>
    <mergeCell ref="C636:D636"/>
    <mergeCell ref="C637:D637"/>
    <mergeCell ref="C638:D638"/>
    <mergeCell ref="C639:D639"/>
    <mergeCell ref="C640:D640"/>
    <mergeCell ref="C631:D631"/>
    <mergeCell ref="C632:D632"/>
    <mergeCell ref="C633:D633"/>
    <mergeCell ref="C634:D634"/>
    <mergeCell ref="C635:D635"/>
    <mergeCell ref="C666:D666"/>
    <mergeCell ref="C667:D667"/>
    <mergeCell ref="C668:D668"/>
    <mergeCell ref="C669:D669"/>
    <mergeCell ref="C670:D670"/>
    <mergeCell ref="C661:D661"/>
    <mergeCell ref="C662:D662"/>
    <mergeCell ref="C663:D663"/>
    <mergeCell ref="C664:D664"/>
    <mergeCell ref="C665:D665"/>
    <mergeCell ref="C656:D656"/>
    <mergeCell ref="C657:D657"/>
    <mergeCell ref="C658:D658"/>
    <mergeCell ref="C659:D659"/>
    <mergeCell ref="C660:D660"/>
    <mergeCell ref="C651:D651"/>
    <mergeCell ref="C652:D652"/>
    <mergeCell ref="C653:D653"/>
    <mergeCell ref="C654:D654"/>
    <mergeCell ref="C655:D655"/>
    <mergeCell ref="C686:D686"/>
    <mergeCell ref="C687:D687"/>
    <mergeCell ref="C688:D688"/>
    <mergeCell ref="C689:D689"/>
    <mergeCell ref="C690:D690"/>
    <mergeCell ref="C681:D681"/>
    <mergeCell ref="C682:D682"/>
    <mergeCell ref="C683:D683"/>
    <mergeCell ref="C684:D684"/>
    <mergeCell ref="C685:D685"/>
    <mergeCell ref="C676:D676"/>
    <mergeCell ref="C677:D677"/>
    <mergeCell ref="C678:D678"/>
    <mergeCell ref="C679:D679"/>
    <mergeCell ref="C680:D680"/>
    <mergeCell ref="C671:D671"/>
    <mergeCell ref="C672:D672"/>
    <mergeCell ref="C673:D673"/>
    <mergeCell ref="C674:D674"/>
    <mergeCell ref="C675:D67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46:D746"/>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66:D766"/>
    <mergeCell ref="C767:D767"/>
    <mergeCell ref="C768:D768"/>
    <mergeCell ref="C769:D769"/>
    <mergeCell ref="C770:D770"/>
    <mergeCell ref="C761:D761"/>
    <mergeCell ref="C762:D762"/>
    <mergeCell ref="C763:D763"/>
    <mergeCell ref="C764:D764"/>
    <mergeCell ref="C765:D765"/>
    <mergeCell ref="C756:D756"/>
    <mergeCell ref="C757:D757"/>
    <mergeCell ref="C758:D758"/>
    <mergeCell ref="C759:D759"/>
    <mergeCell ref="C760:D760"/>
    <mergeCell ref="C751:D751"/>
    <mergeCell ref="C752:D752"/>
    <mergeCell ref="C753:D753"/>
    <mergeCell ref="C754:D754"/>
    <mergeCell ref="C755:D755"/>
    <mergeCell ref="C786:D786"/>
    <mergeCell ref="C787:D787"/>
    <mergeCell ref="C788:D788"/>
    <mergeCell ref="C789:D789"/>
    <mergeCell ref="C790:D790"/>
    <mergeCell ref="C781:D781"/>
    <mergeCell ref="C782:D782"/>
    <mergeCell ref="C783:D783"/>
    <mergeCell ref="C784:D784"/>
    <mergeCell ref="C785:D785"/>
    <mergeCell ref="C776:D776"/>
    <mergeCell ref="C777:D777"/>
    <mergeCell ref="C778:D778"/>
    <mergeCell ref="C779:D779"/>
    <mergeCell ref="C780:D780"/>
    <mergeCell ref="C771:D771"/>
    <mergeCell ref="C772:D772"/>
    <mergeCell ref="C773:D773"/>
    <mergeCell ref="C774:D774"/>
    <mergeCell ref="C775:D775"/>
    <mergeCell ref="C806:D806"/>
    <mergeCell ref="C807:D807"/>
    <mergeCell ref="C808:D808"/>
    <mergeCell ref="C809:D809"/>
    <mergeCell ref="C810:D810"/>
    <mergeCell ref="C801:D801"/>
    <mergeCell ref="C802:D802"/>
    <mergeCell ref="C803:D803"/>
    <mergeCell ref="C804:D804"/>
    <mergeCell ref="C805:D805"/>
    <mergeCell ref="C796:D796"/>
    <mergeCell ref="C797:D797"/>
    <mergeCell ref="C798:D798"/>
    <mergeCell ref="C799:D799"/>
    <mergeCell ref="C800:D800"/>
    <mergeCell ref="C791:D791"/>
    <mergeCell ref="C792:D792"/>
    <mergeCell ref="C793:D793"/>
    <mergeCell ref="C794:D794"/>
    <mergeCell ref="C795:D795"/>
    <mergeCell ref="C826:D826"/>
    <mergeCell ref="C827:D827"/>
    <mergeCell ref="C828:D828"/>
    <mergeCell ref="C829:D829"/>
    <mergeCell ref="C830:D830"/>
    <mergeCell ref="C821:D821"/>
    <mergeCell ref="C822:D822"/>
    <mergeCell ref="C823:D823"/>
    <mergeCell ref="C824:D824"/>
    <mergeCell ref="C825:D825"/>
    <mergeCell ref="C816:D816"/>
    <mergeCell ref="C817:D817"/>
    <mergeCell ref="C818:D818"/>
    <mergeCell ref="C819:D819"/>
    <mergeCell ref="C820:D820"/>
    <mergeCell ref="C811:D811"/>
    <mergeCell ref="C812:D812"/>
    <mergeCell ref="C813:D813"/>
    <mergeCell ref="C814:D814"/>
    <mergeCell ref="C815:D815"/>
    <mergeCell ref="C846:D846"/>
    <mergeCell ref="C847:D847"/>
    <mergeCell ref="C848:D848"/>
    <mergeCell ref="C849:D849"/>
    <mergeCell ref="C850:D850"/>
    <mergeCell ref="C841:D841"/>
    <mergeCell ref="C842:D842"/>
    <mergeCell ref="C843:D843"/>
    <mergeCell ref="C844:D844"/>
    <mergeCell ref="C845:D845"/>
    <mergeCell ref="C836:D836"/>
    <mergeCell ref="C837:D837"/>
    <mergeCell ref="C838:D838"/>
    <mergeCell ref="C839:D839"/>
    <mergeCell ref="C840:D840"/>
    <mergeCell ref="C831:D831"/>
    <mergeCell ref="C832:D832"/>
    <mergeCell ref="C833:D833"/>
    <mergeCell ref="C834:D834"/>
    <mergeCell ref="C835:D835"/>
    <mergeCell ref="C866:D866"/>
    <mergeCell ref="C867:D867"/>
    <mergeCell ref="C868:D868"/>
    <mergeCell ref="C869:D869"/>
    <mergeCell ref="C870:D870"/>
    <mergeCell ref="C861:D861"/>
    <mergeCell ref="C862:D862"/>
    <mergeCell ref="C863:D863"/>
    <mergeCell ref="C864:D864"/>
    <mergeCell ref="C865:D865"/>
    <mergeCell ref="C856:D856"/>
    <mergeCell ref="C857:D857"/>
    <mergeCell ref="C858:D858"/>
    <mergeCell ref="C859:D859"/>
    <mergeCell ref="C860:D860"/>
    <mergeCell ref="C851:D851"/>
    <mergeCell ref="C852:D852"/>
    <mergeCell ref="C853:D853"/>
    <mergeCell ref="C854:D854"/>
    <mergeCell ref="C855:D855"/>
    <mergeCell ref="C886:D886"/>
    <mergeCell ref="C887:D887"/>
    <mergeCell ref="C888:D888"/>
    <mergeCell ref="C889:D889"/>
    <mergeCell ref="C890:D890"/>
    <mergeCell ref="C881:D881"/>
    <mergeCell ref="C882:D882"/>
    <mergeCell ref="C883:D883"/>
    <mergeCell ref="C884:D884"/>
    <mergeCell ref="C885:D885"/>
    <mergeCell ref="C876:D876"/>
    <mergeCell ref="C877:D877"/>
    <mergeCell ref="C878:D878"/>
    <mergeCell ref="C879:D879"/>
    <mergeCell ref="C880:D880"/>
    <mergeCell ref="C871:D871"/>
    <mergeCell ref="C872:D872"/>
    <mergeCell ref="C873:D873"/>
    <mergeCell ref="C874:D874"/>
    <mergeCell ref="C875:D875"/>
    <mergeCell ref="C906:D906"/>
    <mergeCell ref="C907:D907"/>
    <mergeCell ref="C908:D908"/>
    <mergeCell ref="C909:D909"/>
    <mergeCell ref="C910:D910"/>
    <mergeCell ref="C901:D901"/>
    <mergeCell ref="C902:D902"/>
    <mergeCell ref="C903:D903"/>
    <mergeCell ref="C904:D904"/>
    <mergeCell ref="C905:D905"/>
    <mergeCell ref="C896:D896"/>
    <mergeCell ref="C897:D897"/>
    <mergeCell ref="C898:D898"/>
    <mergeCell ref="C899:D899"/>
    <mergeCell ref="C900:D900"/>
    <mergeCell ref="C891:D891"/>
    <mergeCell ref="C892:D892"/>
    <mergeCell ref="C893:D893"/>
    <mergeCell ref="C894:D894"/>
    <mergeCell ref="C895:D895"/>
    <mergeCell ref="C926:D926"/>
    <mergeCell ref="C927:D927"/>
    <mergeCell ref="C928:D928"/>
    <mergeCell ref="C929:D929"/>
    <mergeCell ref="C930:D930"/>
    <mergeCell ref="C921:D921"/>
    <mergeCell ref="C922:D922"/>
    <mergeCell ref="C923:D923"/>
    <mergeCell ref="C924:D924"/>
    <mergeCell ref="C925:D925"/>
    <mergeCell ref="C916:D916"/>
    <mergeCell ref="C917:D917"/>
    <mergeCell ref="C918:D918"/>
    <mergeCell ref="C919:D919"/>
    <mergeCell ref="C920:D920"/>
    <mergeCell ref="C911:D911"/>
    <mergeCell ref="C912:D912"/>
    <mergeCell ref="C913:D913"/>
    <mergeCell ref="C914:D914"/>
    <mergeCell ref="C915:D915"/>
    <mergeCell ref="C946:D946"/>
    <mergeCell ref="C947:D947"/>
    <mergeCell ref="C948:D948"/>
    <mergeCell ref="C949:D949"/>
    <mergeCell ref="C950:D950"/>
    <mergeCell ref="C941:D941"/>
    <mergeCell ref="C942:D942"/>
    <mergeCell ref="C943:D943"/>
    <mergeCell ref="C944:D944"/>
    <mergeCell ref="C945:D945"/>
    <mergeCell ref="C936:D936"/>
    <mergeCell ref="C937:D937"/>
    <mergeCell ref="C938:D938"/>
    <mergeCell ref="C939:D939"/>
    <mergeCell ref="C940:D940"/>
    <mergeCell ref="C931:D931"/>
    <mergeCell ref="C932:D932"/>
    <mergeCell ref="C933:D933"/>
    <mergeCell ref="C934:D934"/>
    <mergeCell ref="C935:D935"/>
    <mergeCell ref="C966:D966"/>
    <mergeCell ref="C967:D967"/>
    <mergeCell ref="C968:D968"/>
    <mergeCell ref="C969:D969"/>
    <mergeCell ref="C970:D970"/>
    <mergeCell ref="C961:D961"/>
    <mergeCell ref="C962:D962"/>
    <mergeCell ref="C963:D963"/>
    <mergeCell ref="C964:D964"/>
    <mergeCell ref="C965:D965"/>
    <mergeCell ref="C956:D956"/>
    <mergeCell ref="C957:D957"/>
    <mergeCell ref="C958:D958"/>
    <mergeCell ref="C959:D959"/>
    <mergeCell ref="C960:D960"/>
    <mergeCell ref="C951:D951"/>
    <mergeCell ref="C952:D952"/>
    <mergeCell ref="C953:D953"/>
    <mergeCell ref="C954:D954"/>
    <mergeCell ref="C955:D955"/>
    <mergeCell ref="C986:D986"/>
    <mergeCell ref="C987:D987"/>
    <mergeCell ref="C988:D988"/>
    <mergeCell ref="C989:D989"/>
    <mergeCell ref="C990:D990"/>
    <mergeCell ref="C981:D981"/>
    <mergeCell ref="C982:D982"/>
    <mergeCell ref="C983:D983"/>
    <mergeCell ref="C984:D984"/>
    <mergeCell ref="C985:D985"/>
    <mergeCell ref="C976:D976"/>
    <mergeCell ref="C977:D977"/>
    <mergeCell ref="C978:D978"/>
    <mergeCell ref="C979:D979"/>
    <mergeCell ref="C980:D980"/>
    <mergeCell ref="C971:D971"/>
    <mergeCell ref="C972:D972"/>
    <mergeCell ref="C973:D973"/>
    <mergeCell ref="C974:D974"/>
    <mergeCell ref="C975:D975"/>
    <mergeCell ref="C1008:D1008"/>
    <mergeCell ref="C1006:D1006"/>
    <mergeCell ref="C1007:D1007"/>
    <mergeCell ref="C1001:D1001"/>
    <mergeCell ref="C1002:D1002"/>
    <mergeCell ref="C1003:D1003"/>
    <mergeCell ref="C1004:D1004"/>
    <mergeCell ref="C1005:D1005"/>
    <mergeCell ref="C996:D996"/>
    <mergeCell ref="C997:D997"/>
    <mergeCell ref="C998:D998"/>
    <mergeCell ref="C999:D999"/>
    <mergeCell ref="C1000:D1000"/>
    <mergeCell ref="C991:D991"/>
    <mergeCell ref="C992:D992"/>
    <mergeCell ref="C993:D993"/>
    <mergeCell ref="C994:D994"/>
    <mergeCell ref="C995:D995"/>
  </mergeCells>
  <dataValidations count="3">
    <dataValidation type="decimal" operator="greaterThanOrEqual" allowBlank="1" showInputMessage="1" showErrorMessage="1" sqref="H9:H1008" xr:uid="{00000000-0002-0000-0A00-000000000000}">
      <formula1>0</formula1>
    </dataValidation>
    <dataValidation type="list" allowBlank="1" showInputMessage="1" showErrorMessage="1" sqref="F9:F1008" xr:uid="{00000000-0002-0000-0A00-000001000000}">
      <formula1>INDIRECT(SUBSTITUTE(E9," ",""))</formula1>
    </dataValidation>
    <dataValidation type="list" allowBlank="1" showInputMessage="1" showErrorMessage="1" sqref="E9:E1008" xr:uid="{00000000-0002-0000-0A00-000002000000}">
      <formula1>Supplierdev.level1</formula1>
    </dataValidation>
  </dataValidations>
  <hyperlinks>
    <hyperlink ref="D4" location="Overview!A1" display="&lt;&lt; Back to overview page" xr:uid="{00000000-0004-0000-0A00-000000000000}"/>
  </hyperlinks>
  <pageMargins left="0.25" right="0.25" top="0.75" bottom="0.75" header="0.3" footer="0.3"/>
  <pageSetup scale="61" fitToHeight="0" orientation="landscape"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4" tint="0.79998168889431442"/>
    <pageSetUpPr fitToPage="1"/>
  </sheetPr>
  <dimension ref="A1:G1011"/>
  <sheetViews>
    <sheetView showGridLines="0" showRowColHeaders="0" workbookViewId="0">
      <pane ySplit="5" topLeftCell="A6" activePane="bottomLeft" state="frozen"/>
      <selection pane="bottomLeft" activeCell="A6" sqref="A6"/>
    </sheetView>
  </sheetViews>
  <sheetFormatPr defaultColWidth="0" defaultRowHeight="13.2" zeroHeight="1" x14ac:dyDescent="0.25"/>
  <cols>
    <col min="1" max="1" width="5.33203125" style="2" customWidth="1"/>
    <col min="2" max="2" width="5.109375" style="2" customWidth="1"/>
    <col min="3" max="3" width="14.5546875" style="2" customWidth="1"/>
    <col min="4" max="4" width="45" style="2" customWidth="1"/>
    <col min="5" max="5" width="102" style="2" customWidth="1"/>
    <col min="6" max="6" width="28.109375" style="25" customWidth="1"/>
    <col min="7" max="7" width="8.6640625" style="2" customWidth="1"/>
    <col min="8" max="16384" width="8.6640625" style="2" hidden="1"/>
  </cols>
  <sheetData>
    <row r="1" spans="2:6" s="5" customFormat="1" x14ac:dyDescent="0.25">
      <c r="D1" s="133" t="str">
        <f>'Cover Page'!$D$11</f>
        <v>ICV Plan Submission Template</v>
      </c>
      <c r="E1" s="39"/>
    </row>
    <row r="2" spans="2:6" s="5" customFormat="1" ht="17.399999999999999" x14ac:dyDescent="0.25">
      <c r="D2" s="132" t="str">
        <f>'Formula Components &gt;&gt;'!$A$2&amp;D3</f>
        <v>Formula Components &gt;&gt; D. Investment in Fixed Assets</v>
      </c>
      <c r="E2" s="40"/>
    </row>
    <row r="3" spans="2:6" s="5" customFormat="1" x14ac:dyDescent="0.25">
      <c r="D3" s="134" t="s">
        <v>171</v>
      </c>
    </row>
    <row r="4" spans="2:6" s="5" customFormat="1" x14ac:dyDescent="0.25">
      <c r="D4" s="51" t="str">
        <f>"&lt;&lt; Back to "&amp;Overview!D3&amp;" page"</f>
        <v>&lt;&lt; Back to Overview page</v>
      </c>
      <c r="E4" s="51"/>
    </row>
    <row r="5" spans="2:6" s="6" customFormat="1" ht="13.8" thickBot="1" x14ac:dyDescent="0.3"/>
    <row r="6" spans="2:6" ht="13.8" thickTop="1" x14ac:dyDescent="0.25"/>
    <row r="7" spans="2:6" x14ac:dyDescent="0.25">
      <c r="B7" s="346" t="s">
        <v>167</v>
      </c>
      <c r="C7" s="346"/>
      <c r="D7" s="346"/>
    </row>
    <row r="8" spans="2:6" x14ac:dyDescent="0.25">
      <c r="B8" s="235" t="s">
        <v>166</v>
      </c>
      <c r="C8" s="237"/>
      <c r="D8" s="92"/>
    </row>
    <row r="9" spans="2:6" x14ac:dyDescent="0.25"/>
    <row r="10" spans="2:6" x14ac:dyDescent="0.25">
      <c r="B10" s="341" t="s">
        <v>595</v>
      </c>
      <c r="C10" s="341"/>
      <c r="D10" s="341"/>
      <c r="E10" s="341"/>
      <c r="F10" s="341"/>
    </row>
    <row r="11" spans="2:6" s="44" customFormat="1" x14ac:dyDescent="0.25">
      <c r="B11" s="45" t="s">
        <v>2</v>
      </c>
      <c r="C11" s="342" t="s">
        <v>160</v>
      </c>
      <c r="D11" s="342"/>
      <c r="E11" s="76" t="s">
        <v>0</v>
      </c>
      <c r="F11" s="66" t="s">
        <v>594</v>
      </c>
    </row>
    <row r="12" spans="2:6" x14ac:dyDescent="0.25">
      <c r="B12" s="21">
        <f>ROW()-ROW($B$11)</f>
        <v>1</v>
      </c>
      <c r="C12" s="344"/>
      <c r="D12" s="345"/>
      <c r="E12" s="81"/>
      <c r="F12" s="24"/>
    </row>
    <row r="13" spans="2:6" x14ac:dyDescent="0.25">
      <c r="B13" s="21">
        <f t="shared" ref="B13:B21" si="0">ROW()-ROW($B$11)</f>
        <v>2</v>
      </c>
      <c r="C13" s="344"/>
      <c r="D13" s="345"/>
      <c r="E13" s="48"/>
      <c r="F13" s="24"/>
    </row>
    <row r="14" spans="2:6" x14ac:dyDescent="0.25">
      <c r="B14" s="21">
        <f t="shared" si="0"/>
        <v>3</v>
      </c>
      <c r="C14" s="344"/>
      <c r="D14" s="345"/>
      <c r="E14" s="81"/>
      <c r="F14" s="24"/>
    </row>
    <row r="15" spans="2:6" x14ac:dyDescent="0.25">
      <c r="B15" s="21">
        <f t="shared" si="0"/>
        <v>4</v>
      </c>
      <c r="C15" s="344"/>
      <c r="D15" s="345"/>
      <c r="E15" s="48"/>
      <c r="F15" s="24"/>
    </row>
    <row r="16" spans="2:6" x14ac:dyDescent="0.25">
      <c r="B16" s="21">
        <f t="shared" si="0"/>
        <v>5</v>
      </c>
      <c r="C16" s="345"/>
      <c r="D16" s="345"/>
      <c r="E16" s="48"/>
      <c r="F16" s="24"/>
    </row>
    <row r="17" spans="2:6" x14ac:dyDescent="0.25">
      <c r="B17" s="21">
        <f t="shared" si="0"/>
        <v>6</v>
      </c>
      <c r="C17" s="345"/>
      <c r="D17" s="345"/>
      <c r="E17" s="48"/>
      <c r="F17" s="24"/>
    </row>
    <row r="18" spans="2:6" x14ac:dyDescent="0.25">
      <c r="B18" s="21">
        <f t="shared" si="0"/>
        <v>7</v>
      </c>
      <c r="C18" s="345"/>
      <c r="D18" s="345"/>
      <c r="E18" s="48"/>
      <c r="F18" s="24"/>
    </row>
    <row r="19" spans="2:6" x14ac:dyDescent="0.25">
      <c r="B19" s="21">
        <f t="shared" si="0"/>
        <v>8</v>
      </c>
      <c r="C19" s="345"/>
      <c r="D19" s="345"/>
      <c r="E19" s="48"/>
      <c r="F19" s="24"/>
    </row>
    <row r="20" spans="2:6" x14ac:dyDescent="0.25">
      <c r="B20" s="21">
        <f t="shared" si="0"/>
        <v>9</v>
      </c>
      <c r="C20" s="345"/>
      <c r="D20" s="345"/>
      <c r="E20" s="48"/>
      <c r="F20" s="24"/>
    </row>
    <row r="21" spans="2:6" x14ac:dyDescent="0.25">
      <c r="B21" s="21">
        <f t="shared" si="0"/>
        <v>10</v>
      </c>
      <c r="C21" s="345"/>
      <c r="D21" s="345"/>
      <c r="E21" s="48"/>
      <c r="F21" s="24"/>
    </row>
    <row r="22" spans="2:6" x14ac:dyDescent="0.25">
      <c r="E22" s="77" t="s">
        <v>124</v>
      </c>
      <c r="F22" s="62">
        <f>SUM(F12:F21)</f>
        <v>0</v>
      </c>
    </row>
    <row r="23" spans="2:6" x14ac:dyDescent="0.25">
      <c r="D23"/>
    </row>
    <row r="24" spans="2:6" x14ac:dyDescent="0.25"/>
    <row r="25" spans="2:6" x14ac:dyDescent="0.25"/>
    <row r="26" spans="2:6" x14ac:dyDescent="0.25"/>
    <row r="27" spans="2:6" x14ac:dyDescent="0.25"/>
    <row r="28" spans="2:6" x14ac:dyDescent="0.25"/>
    <row r="29" spans="2:6" x14ac:dyDescent="0.25"/>
    <row r="30" spans="2:6" x14ac:dyDescent="0.25"/>
    <row r="31" spans="2:6" ht="13.95" hidden="1" customHeight="1" x14ac:dyDescent="0.25"/>
    <row r="32" spans="2:6" ht="13.95" hidden="1" customHeight="1" x14ac:dyDescent="0.25"/>
    <row r="33" ht="13.95" hidden="1" customHeight="1" x14ac:dyDescent="0.25"/>
    <row r="34" ht="13.95" hidden="1" customHeight="1" x14ac:dyDescent="0.25"/>
    <row r="35" ht="13.95" hidden="1" customHeight="1" x14ac:dyDescent="0.25"/>
    <row r="36" ht="13.95" hidden="1" customHeight="1" x14ac:dyDescent="0.25"/>
    <row r="37" ht="13.95" hidden="1" customHeight="1" x14ac:dyDescent="0.25"/>
    <row r="38" ht="13.95" hidden="1" customHeight="1" x14ac:dyDescent="0.25"/>
    <row r="39" ht="13.95" hidden="1" customHeight="1" x14ac:dyDescent="0.25"/>
    <row r="40" ht="13.95" hidden="1" customHeight="1" x14ac:dyDescent="0.25"/>
    <row r="41" ht="13.95" hidden="1" customHeight="1" x14ac:dyDescent="0.25"/>
    <row r="42" ht="13.95" hidden="1" customHeight="1" x14ac:dyDescent="0.25"/>
    <row r="43" ht="13.95" hidden="1" customHeight="1" x14ac:dyDescent="0.25"/>
    <row r="44" ht="13.95" hidden="1" customHeight="1" x14ac:dyDescent="0.25"/>
    <row r="45" ht="13.95" hidden="1" customHeight="1" x14ac:dyDescent="0.25"/>
    <row r="46" ht="13.95" hidden="1" customHeight="1" x14ac:dyDescent="0.25"/>
    <row r="47" ht="13.95" hidden="1" customHeight="1" x14ac:dyDescent="0.25"/>
    <row r="48" ht="13.95" hidden="1" customHeight="1" x14ac:dyDescent="0.25"/>
    <row r="49" ht="13.95" hidden="1" customHeight="1" x14ac:dyDescent="0.25"/>
    <row r="50" ht="13.95" hidden="1" customHeight="1" x14ac:dyDescent="0.25"/>
    <row r="51" ht="13.95" hidden="1" customHeight="1" x14ac:dyDescent="0.25"/>
    <row r="52" ht="13.95" hidden="1" customHeight="1" x14ac:dyDescent="0.25"/>
    <row r="53" ht="13.95" hidden="1" customHeight="1" x14ac:dyDescent="0.25"/>
    <row r="54" ht="13.95" hidden="1" customHeight="1" x14ac:dyDescent="0.25"/>
    <row r="55" ht="13.95" hidden="1" customHeight="1" x14ac:dyDescent="0.25"/>
    <row r="56" ht="13.95" hidden="1" customHeight="1" x14ac:dyDescent="0.25"/>
    <row r="57" ht="13.95" hidden="1" customHeight="1" x14ac:dyDescent="0.25"/>
    <row r="58" ht="13.95" hidden="1" customHeight="1" x14ac:dyDescent="0.25"/>
    <row r="59" ht="13.95" hidden="1" customHeight="1" x14ac:dyDescent="0.25"/>
    <row r="60" ht="13.95" hidden="1" customHeight="1" x14ac:dyDescent="0.25"/>
    <row r="61" ht="13.95" hidden="1" customHeight="1" x14ac:dyDescent="0.25"/>
    <row r="62" ht="13.95" hidden="1" customHeight="1" x14ac:dyDescent="0.25"/>
    <row r="63" ht="13.95" hidden="1" customHeight="1" x14ac:dyDescent="0.25"/>
    <row r="64" ht="13.95" hidden="1" customHeight="1" x14ac:dyDescent="0.25"/>
    <row r="65" ht="13.95" hidden="1" customHeight="1" x14ac:dyDescent="0.25"/>
    <row r="66" ht="13.95" hidden="1"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13.95" hidden="1" customHeight="1" x14ac:dyDescent="0.25"/>
    <row r="75" ht="13.95" hidden="1" customHeight="1" x14ac:dyDescent="0.25"/>
    <row r="76" ht="13.95" hidden="1" customHeight="1" x14ac:dyDescent="0.25"/>
    <row r="77" ht="13.95" hidden="1" customHeight="1" x14ac:dyDescent="0.25"/>
    <row r="78" ht="13.95" hidden="1" customHeight="1" x14ac:dyDescent="0.25"/>
    <row r="79" ht="13.95" hidden="1" customHeight="1" x14ac:dyDescent="0.25"/>
    <row r="80" ht="13.95" hidden="1" customHeight="1" x14ac:dyDescent="0.25"/>
    <row r="81" ht="13.95" hidden="1" customHeight="1" x14ac:dyDescent="0.25"/>
    <row r="82" ht="13.95" hidden="1" customHeight="1" x14ac:dyDescent="0.25"/>
    <row r="83" ht="13.95" hidden="1" customHeight="1" x14ac:dyDescent="0.25"/>
    <row r="84" ht="13.95" hidden="1" customHeight="1" x14ac:dyDescent="0.25"/>
    <row r="85" ht="13.95" hidden="1" customHeight="1" x14ac:dyDescent="0.25"/>
    <row r="86" ht="13.95" hidden="1" customHeight="1" x14ac:dyDescent="0.25"/>
    <row r="87" ht="13.95" hidden="1" customHeight="1" x14ac:dyDescent="0.25"/>
    <row r="88" ht="13.95" hidden="1" customHeight="1" x14ac:dyDescent="0.25"/>
    <row r="89" ht="13.95" hidden="1" customHeight="1" x14ac:dyDescent="0.25"/>
    <row r="90" ht="13.95" hidden="1" customHeight="1" x14ac:dyDescent="0.25"/>
    <row r="91" ht="13.95" hidden="1" customHeight="1" x14ac:dyDescent="0.25"/>
    <row r="92" ht="13.95" hidden="1" customHeight="1" x14ac:dyDescent="0.25"/>
    <row r="93" ht="13.95" hidden="1" customHeight="1" x14ac:dyDescent="0.25"/>
    <row r="94" ht="13.95" hidden="1" customHeight="1" x14ac:dyDescent="0.25"/>
    <row r="95" ht="13.95" hidden="1" customHeight="1" x14ac:dyDescent="0.25"/>
    <row r="96" ht="13.95" hidden="1" customHeight="1" x14ac:dyDescent="0.25"/>
    <row r="97" ht="13.95" hidden="1" customHeight="1" x14ac:dyDescent="0.25"/>
    <row r="98" ht="13.95" hidden="1" customHeight="1" x14ac:dyDescent="0.25"/>
    <row r="99" ht="13.95" hidden="1" customHeight="1" x14ac:dyDescent="0.25"/>
    <row r="100" ht="13.95" hidden="1" customHeight="1" x14ac:dyDescent="0.25"/>
    <row r="101" ht="13.95" hidden="1" customHeight="1" x14ac:dyDescent="0.25"/>
    <row r="102" ht="13.95" hidden="1" customHeight="1" x14ac:dyDescent="0.25"/>
    <row r="103" ht="13.95" hidden="1" customHeight="1" x14ac:dyDescent="0.25"/>
    <row r="104" ht="13.95" hidden="1" customHeight="1" x14ac:dyDescent="0.25"/>
    <row r="105" ht="13.95" hidden="1" customHeight="1" x14ac:dyDescent="0.25"/>
    <row r="106" ht="13.95" hidden="1" customHeight="1" x14ac:dyDescent="0.25"/>
    <row r="107" ht="13.95" hidden="1" customHeight="1" x14ac:dyDescent="0.25"/>
    <row r="108" ht="13.95" hidden="1" customHeight="1" x14ac:dyDescent="0.25"/>
    <row r="109" ht="13.95" hidden="1" customHeight="1" x14ac:dyDescent="0.25"/>
    <row r="110" ht="13.95" hidden="1" customHeight="1" x14ac:dyDescent="0.25"/>
    <row r="111" ht="13.95" hidden="1" customHeight="1" x14ac:dyDescent="0.25"/>
    <row r="112" ht="13.95" hidden="1" customHeight="1" x14ac:dyDescent="0.25"/>
    <row r="113" ht="13.95" hidden="1" customHeight="1" x14ac:dyDescent="0.25"/>
    <row r="114" ht="13.95" hidden="1" customHeight="1" x14ac:dyDescent="0.25"/>
    <row r="115" ht="13.95" hidden="1" customHeight="1" x14ac:dyDescent="0.25"/>
    <row r="116" ht="13.95" hidden="1" customHeight="1" x14ac:dyDescent="0.25"/>
    <row r="117" ht="13.95" hidden="1" customHeight="1" x14ac:dyDescent="0.25"/>
    <row r="118" ht="13.95" hidden="1" customHeight="1" x14ac:dyDescent="0.25"/>
    <row r="119" ht="13.95" hidden="1" customHeight="1" x14ac:dyDescent="0.25"/>
    <row r="120" ht="13.95" hidden="1" customHeight="1" x14ac:dyDescent="0.25"/>
    <row r="121" ht="13.95" hidden="1" customHeight="1" x14ac:dyDescent="0.25"/>
    <row r="122" ht="13.95" hidden="1" customHeight="1" x14ac:dyDescent="0.25"/>
    <row r="123" ht="13.95" hidden="1" customHeight="1" x14ac:dyDescent="0.25"/>
    <row r="124" ht="13.95" hidden="1" customHeight="1" x14ac:dyDescent="0.25"/>
    <row r="125" ht="13.95" hidden="1" customHeight="1" x14ac:dyDescent="0.25"/>
    <row r="126" ht="13.95" hidden="1" customHeight="1" x14ac:dyDescent="0.25"/>
    <row r="127" ht="13.95" hidden="1" customHeight="1" x14ac:dyDescent="0.25"/>
    <row r="128" ht="13.95" hidden="1" customHeight="1" x14ac:dyDescent="0.25"/>
    <row r="129" ht="13.95" hidden="1" customHeight="1" x14ac:dyDescent="0.25"/>
    <row r="130" ht="13.95" hidden="1" customHeight="1" x14ac:dyDescent="0.25"/>
    <row r="131" ht="13.95" hidden="1" customHeight="1" x14ac:dyDescent="0.25"/>
    <row r="132" ht="13.95" hidden="1" customHeight="1" x14ac:dyDescent="0.25"/>
    <row r="133" ht="13.95" hidden="1" customHeight="1" x14ac:dyDescent="0.25"/>
    <row r="134" ht="13.95" hidden="1" customHeight="1" x14ac:dyDescent="0.25"/>
    <row r="135" ht="13.95" hidden="1" customHeight="1" x14ac:dyDescent="0.25"/>
    <row r="136" ht="13.95" hidden="1" customHeight="1" x14ac:dyDescent="0.25"/>
    <row r="137" ht="13.95" hidden="1" customHeight="1" x14ac:dyDescent="0.25"/>
    <row r="138" ht="13.95" hidden="1" customHeight="1" x14ac:dyDescent="0.25"/>
    <row r="139" ht="13.95" hidden="1" customHeight="1" x14ac:dyDescent="0.25"/>
    <row r="140" ht="13.95" hidden="1" customHeight="1" x14ac:dyDescent="0.25"/>
    <row r="141" ht="13.95" hidden="1" customHeight="1" x14ac:dyDescent="0.25"/>
    <row r="142" ht="13.95" hidden="1" customHeight="1" x14ac:dyDescent="0.25"/>
    <row r="143" ht="13.95" hidden="1" customHeight="1" x14ac:dyDescent="0.25"/>
    <row r="144" ht="13.95" hidden="1" customHeight="1" x14ac:dyDescent="0.25"/>
    <row r="145" ht="13.95" hidden="1" customHeight="1" x14ac:dyDescent="0.25"/>
    <row r="146" ht="13.95" hidden="1" customHeight="1" x14ac:dyDescent="0.25"/>
    <row r="147" ht="13.95" hidden="1" customHeight="1" x14ac:dyDescent="0.25"/>
    <row r="148" ht="13.95" hidden="1" customHeight="1" x14ac:dyDescent="0.25"/>
    <row r="149" ht="13.95" hidden="1" customHeight="1" x14ac:dyDescent="0.25"/>
    <row r="150" ht="13.95" hidden="1" customHeight="1" x14ac:dyDescent="0.25"/>
    <row r="151" ht="13.95" hidden="1" customHeight="1" x14ac:dyDescent="0.25"/>
    <row r="152" ht="13.95" hidden="1" customHeight="1" x14ac:dyDescent="0.25"/>
    <row r="153" ht="13.95" hidden="1" customHeight="1" x14ac:dyDescent="0.25"/>
    <row r="154" ht="13.95" hidden="1" customHeight="1" x14ac:dyDescent="0.25"/>
    <row r="155" ht="13.95" hidden="1" customHeight="1" x14ac:dyDescent="0.25"/>
    <row r="156" ht="13.95" hidden="1" customHeight="1" x14ac:dyDescent="0.25"/>
    <row r="157" ht="13.95" hidden="1" customHeight="1" x14ac:dyDescent="0.25"/>
    <row r="158" ht="13.95" hidden="1" customHeight="1" x14ac:dyDescent="0.25"/>
    <row r="159" ht="13.95" hidden="1" customHeight="1" x14ac:dyDescent="0.25"/>
    <row r="160" ht="13.95" hidden="1" customHeight="1" x14ac:dyDescent="0.25"/>
    <row r="161" ht="13.95" hidden="1" customHeight="1" x14ac:dyDescent="0.25"/>
    <row r="162" ht="13.95" hidden="1" customHeight="1" x14ac:dyDescent="0.25"/>
    <row r="163" ht="13.95" hidden="1" customHeight="1" x14ac:dyDescent="0.25"/>
    <row r="164" ht="13.95" hidden="1" customHeight="1" x14ac:dyDescent="0.25"/>
    <row r="165" ht="13.95" hidden="1" customHeight="1" x14ac:dyDescent="0.25"/>
    <row r="166" ht="13.95" hidden="1" customHeight="1" x14ac:dyDescent="0.25"/>
    <row r="167" ht="13.95" hidden="1" customHeight="1" x14ac:dyDescent="0.25"/>
    <row r="168" ht="13.95" hidden="1" customHeight="1" x14ac:dyDescent="0.25"/>
    <row r="169" ht="13.95" hidden="1" customHeight="1" x14ac:dyDescent="0.25"/>
    <row r="170" ht="13.95" hidden="1" customHeight="1" x14ac:dyDescent="0.25"/>
    <row r="171" ht="13.95" hidden="1" customHeight="1" x14ac:dyDescent="0.25"/>
    <row r="172" ht="13.95" hidden="1" customHeight="1" x14ac:dyDescent="0.25"/>
    <row r="173" ht="13.95" hidden="1" customHeight="1" x14ac:dyDescent="0.25"/>
    <row r="174" ht="13.95" hidden="1" customHeight="1" x14ac:dyDescent="0.25"/>
    <row r="175" ht="13.95" hidden="1" customHeight="1" x14ac:dyDescent="0.25"/>
    <row r="176" ht="13.95" hidden="1" customHeight="1" x14ac:dyDescent="0.25"/>
    <row r="177" ht="13.95" hidden="1" customHeight="1" x14ac:dyDescent="0.25"/>
    <row r="178" ht="13.95" hidden="1" customHeight="1" x14ac:dyDescent="0.25"/>
    <row r="179" ht="13.95" hidden="1" customHeight="1" x14ac:dyDescent="0.25"/>
    <row r="180" ht="13.95" hidden="1" customHeight="1" x14ac:dyDescent="0.25"/>
    <row r="181" ht="13.95" hidden="1" customHeight="1" x14ac:dyDescent="0.25"/>
    <row r="182" ht="13.95" hidden="1" customHeight="1" x14ac:dyDescent="0.25"/>
    <row r="183" ht="13.95" hidden="1" customHeight="1" x14ac:dyDescent="0.25"/>
    <row r="184" ht="13.95" hidden="1" customHeight="1" x14ac:dyDescent="0.25"/>
    <row r="185" ht="13.95" hidden="1" customHeight="1" x14ac:dyDescent="0.25"/>
    <row r="186" ht="13.95" hidden="1" customHeight="1" x14ac:dyDescent="0.25"/>
    <row r="187" ht="13.95" hidden="1" customHeight="1" x14ac:dyDescent="0.25"/>
    <row r="188" ht="13.95" hidden="1" customHeight="1" x14ac:dyDescent="0.25"/>
    <row r="189" ht="13.95" hidden="1" customHeight="1" x14ac:dyDescent="0.25"/>
    <row r="190" ht="13.95" hidden="1" customHeight="1" x14ac:dyDescent="0.25"/>
    <row r="191" ht="13.95" hidden="1" customHeight="1" x14ac:dyDescent="0.25"/>
    <row r="192" ht="13.95" hidden="1" customHeight="1" x14ac:dyDescent="0.25"/>
    <row r="193" ht="13.95" hidden="1" customHeight="1" x14ac:dyDescent="0.25"/>
    <row r="194" ht="13.95" hidden="1" customHeight="1" x14ac:dyDescent="0.25"/>
    <row r="195" ht="13.95" hidden="1" customHeight="1" x14ac:dyDescent="0.25"/>
    <row r="196" ht="13.95" hidden="1" customHeight="1" x14ac:dyDescent="0.25"/>
    <row r="197" ht="13.95" hidden="1" customHeight="1" x14ac:dyDescent="0.25"/>
    <row r="198" ht="13.95" hidden="1" customHeight="1" x14ac:dyDescent="0.25"/>
    <row r="199" ht="13.95" hidden="1" customHeight="1" x14ac:dyDescent="0.25"/>
    <row r="200" ht="13.95" hidden="1" customHeight="1" x14ac:dyDescent="0.25"/>
    <row r="201" ht="13.95" hidden="1" customHeight="1" x14ac:dyDescent="0.25"/>
    <row r="202" ht="13.95" hidden="1" customHeight="1" x14ac:dyDescent="0.25"/>
    <row r="203" ht="13.95" hidden="1" customHeight="1" x14ac:dyDescent="0.25"/>
    <row r="204" ht="13.95" hidden="1" customHeight="1" x14ac:dyDescent="0.25"/>
    <row r="205" ht="13.95" hidden="1" customHeight="1" x14ac:dyDescent="0.25"/>
    <row r="206" ht="13.95" hidden="1" customHeight="1" x14ac:dyDescent="0.25"/>
    <row r="207" ht="13.95" hidden="1" customHeight="1" x14ac:dyDescent="0.25"/>
    <row r="208" ht="13.95" hidden="1" customHeight="1" x14ac:dyDescent="0.25"/>
    <row r="209" ht="13.95" hidden="1" customHeight="1" x14ac:dyDescent="0.25"/>
    <row r="210" ht="13.95" hidden="1" customHeight="1" x14ac:dyDescent="0.25"/>
    <row r="211" ht="13.95" hidden="1" customHeight="1" x14ac:dyDescent="0.25"/>
    <row r="212" ht="13.95" hidden="1" customHeight="1" x14ac:dyDescent="0.25"/>
    <row r="213" ht="13.95" hidden="1" customHeight="1" x14ac:dyDescent="0.25"/>
    <row r="214" ht="13.95" hidden="1" customHeight="1" x14ac:dyDescent="0.25"/>
    <row r="215" ht="13.95" hidden="1" customHeight="1" x14ac:dyDescent="0.25"/>
    <row r="216" ht="13.95" hidden="1" customHeight="1" x14ac:dyDescent="0.25"/>
    <row r="217" ht="13.95" hidden="1" customHeight="1" x14ac:dyDescent="0.25"/>
    <row r="218" ht="13.95" hidden="1" customHeight="1" x14ac:dyDescent="0.25"/>
    <row r="219" ht="13.95" hidden="1" customHeight="1" x14ac:dyDescent="0.25"/>
    <row r="220" ht="13.95" hidden="1" customHeight="1" x14ac:dyDescent="0.25"/>
    <row r="221" ht="13.95" hidden="1" customHeight="1" x14ac:dyDescent="0.25"/>
    <row r="222" ht="13.95" hidden="1" customHeight="1" x14ac:dyDescent="0.25"/>
    <row r="223" ht="13.95" hidden="1" customHeight="1" x14ac:dyDescent="0.25"/>
    <row r="224" ht="13.95" hidden="1" customHeight="1" x14ac:dyDescent="0.25"/>
    <row r="225" ht="13.95" hidden="1" customHeight="1" x14ac:dyDescent="0.25"/>
    <row r="226" ht="13.95" hidden="1" customHeight="1" x14ac:dyDescent="0.25"/>
    <row r="227" ht="13.95" hidden="1" customHeight="1" x14ac:dyDescent="0.25"/>
    <row r="228" ht="13.95" hidden="1" customHeight="1" x14ac:dyDescent="0.25"/>
    <row r="229" ht="13.95" hidden="1" customHeight="1" x14ac:dyDescent="0.25"/>
    <row r="230" ht="13.95" hidden="1" customHeight="1" x14ac:dyDescent="0.25"/>
    <row r="231" ht="13.95" hidden="1" customHeight="1" x14ac:dyDescent="0.25"/>
    <row r="232" ht="13.95" hidden="1" customHeight="1" x14ac:dyDescent="0.25"/>
    <row r="233" ht="13.95" hidden="1" customHeight="1" x14ac:dyDescent="0.25"/>
    <row r="234" ht="13.95" hidden="1" customHeight="1" x14ac:dyDescent="0.25"/>
    <row r="235" ht="13.95" hidden="1" customHeight="1" x14ac:dyDescent="0.25"/>
    <row r="236" ht="13.95" hidden="1" customHeight="1" x14ac:dyDescent="0.25"/>
    <row r="237" ht="13.95" hidden="1" customHeight="1" x14ac:dyDescent="0.25"/>
    <row r="238" ht="13.95" hidden="1" customHeight="1" x14ac:dyDescent="0.25"/>
    <row r="239" ht="13.95" hidden="1" customHeight="1" x14ac:dyDescent="0.25"/>
    <row r="240" ht="13.95" hidden="1" customHeight="1" x14ac:dyDescent="0.25"/>
    <row r="241" ht="13.95" hidden="1" customHeight="1" x14ac:dyDescent="0.25"/>
    <row r="242" ht="13.95" hidden="1" customHeight="1" x14ac:dyDescent="0.25"/>
    <row r="243" ht="13.95" hidden="1" customHeight="1" x14ac:dyDescent="0.25"/>
    <row r="244" ht="13.95" hidden="1" customHeight="1" x14ac:dyDescent="0.25"/>
    <row r="245" ht="13.95" hidden="1" customHeight="1" x14ac:dyDescent="0.25"/>
    <row r="246" ht="13.95" hidden="1" customHeight="1" x14ac:dyDescent="0.25"/>
    <row r="247" ht="13.95" hidden="1" customHeight="1" x14ac:dyDescent="0.25"/>
    <row r="248" ht="13.95" hidden="1" customHeight="1" x14ac:dyDescent="0.25"/>
    <row r="249" ht="13.95" hidden="1" customHeight="1" x14ac:dyDescent="0.25"/>
    <row r="250" ht="13.95" hidden="1" customHeight="1" x14ac:dyDescent="0.25"/>
    <row r="251" ht="13.95" hidden="1" customHeight="1" x14ac:dyDescent="0.25"/>
    <row r="252" ht="13.95" hidden="1" customHeight="1" x14ac:dyDescent="0.25"/>
    <row r="253" ht="13.95" hidden="1" customHeight="1" x14ac:dyDescent="0.25"/>
    <row r="254" ht="13.95" hidden="1" customHeight="1" x14ac:dyDescent="0.25"/>
    <row r="255" ht="13.95" hidden="1" customHeight="1" x14ac:dyDescent="0.25"/>
    <row r="256" ht="13.95" hidden="1" customHeight="1" x14ac:dyDescent="0.25"/>
    <row r="257" ht="13.95" hidden="1" customHeight="1" x14ac:dyDescent="0.25"/>
    <row r="258" ht="13.95" hidden="1" customHeight="1" x14ac:dyDescent="0.25"/>
    <row r="259" ht="13.95" hidden="1" customHeight="1" x14ac:dyDescent="0.25"/>
    <row r="260" ht="13.95" hidden="1" customHeight="1" x14ac:dyDescent="0.25"/>
    <row r="261" ht="13.95" hidden="1" customHeight="1" x14ac:dyDescent="0.25"/>
    <row r="262" ht="13.95" hidden="1" customHeight="1" x14ac:dyDescent="0.25"/>
    <row r="263" ht="13.95" hidden="1" customHeight="1" x14ac:dyDescent="0.25"/>
    <row r="264" ht="13.95" hidden="1" customHeight="1" x14ac:dyDescent="0.25"/>
    <row r="265" ht="13.95" hidden="1" customHeight="1" x14ac:dyDescent="0.25"/>
    <row r="266" ht="13.95" hidden="1" customHeight="1" x14ac:dyDescent="0.25"/>
    <row r="267" ht="13.95" hidden="1" customHeight="1" x14ac:dyDescent="0.25"/>
    <row r="268" ht="13.95" hidden="1" customHeight="1" x14ac:dyDescent="0.25"/>
    <row r="269" ht="13.95" hidden="1" customHeight="1" x14ac:dyDescent="0.25"/>
    <row r="270" ht="13.95" hidden="1" customHeight="1" x14ac:dyDescent="0.25"/>
    <row r="271" ht="13.95" hidden="1" customHeight="1" x14ac:dyDescent="0.25"/>
    <row r="272" ht="13.95" hidden="1" customHeight="1" x14ac:dyDescent="0.25"/>
    <row r="273" ht="13.95" hidden="1" customHeight="1" x14ac:dyDescent="0.25"/>
    <row r="274" ht="13.95" hidden="1" customHeight="1" x14ac:dyDescent="0.25"/>
    <row r="275" ht="13.95" hidden="1" customHeight="1" x14ac:dyDescent="0.25"/>
    <row r="276" ht="13.95" hidden="1" customHeight="1" x14ac:dyDescent="0.25"/>
    <row r="277" ht="13.95" hidden="1" customHeight="1" x14ac:dyDescent="0.25"/>
    <row r="278" ht="13.95" hidden="1" customHeight="1" x14ac:dyDescent="0.25"/>
    <row r="279" ht="13.95" hidden="1" customHeight="1" x14ac:dyDescent="0.25"/>
    <row r="280" ht="13.95" hidden="1" customHeight="1" x14ac:dyDescent="0.25"/>
    <row r="281" ht="13.95" hidden="1" customHeight="1" x14ac:dyDescent="0.25"/>
    <row r="282" ht="13.95" hidden="1" customHeight="1" x14ac:dyDescent="0.25"/>
    <row r="283" ht="13.95" hidden="1" customHeight="1" x14ac:dyDescent="0.25"/>
    <row r="284" ht="13.95" hidden="1" customHeight="1" x14ac:dyDescent="0.25"/>
    <row r="285" ht="13.95" hidden="1" customHeight="1" x14ac:dyDescent="0.25"/>
    <row r="286" ht="13.95" hidden="1" customHeight="1" x14ac:dyDescent="0.25"/>
    <row r="287" ht="13.95" hidden="1" customHeight="1" x14ac:dyDescent="0.25"/>
    <row r="288" ht="13.95" hidden="1" customHeight="1" x14ac:dyDescent="0.25"/>
    <row r="289" ht="13.95" hidden="1" customHeight="1" x14ac:dyDescent="0.25"/>
    <row r="290" ht="13.95" hidden="1" customHeight="1" x14ac:dyDescent="0.25"/>
    <row r="291" ht="13.95" hidden="1" customHeight="1" x14ac:dyDescent="0.25"/>
    <row r="292" ht="13.95" hidden="1" customHeight="1" x14ac:dyDescent="0.25"/>
    <row r="293" ht="13.95" hidden="1" customHeight="1" x14ac:dyDescent="0.25"/>
    <row r="294" ht="13.95" hidden="1" customHeight="1" x14ac:dyDescent="0.25"/>
    <row r="295" ht="13.95" hidden="1" customHeight="1" x14ac:dyDescent="0.25"/>
    <row r="296" ht="13.95" hidden="1" customHeight="1" x14ac:dyDescent="0.25"/>
    <row r="297" ht="13.95" hidden="1" customHeight="1" x14ac:dyDescent="0.25"/>
    <row r="298" ht="13.95" hidden="1" customHeight="1" x14ac:dyDescent="0.25"/>
    <row r="299" ht="13.95" hidden="1" customHeight="1" x14ac:dyDescent="0.25"/>
    <row r="300" ht="13.95" hidden="1" customHeight="1" x14ac:dyDescent="0.25"/>
    <row r="301" ht="13.95" hidden="1" customHeight="1" x14ac:dyDescent="0.25"/>
    <row r="302" ht="13.95" hidden="1" customHeight="1" x14ac:dyDescent="0.25"/>
    <row r="303" ht="13.95" hidden="1" customHeight="1" x14ac:dyDescent="0.25"/>
    <row r="304" ht="13.95" hidden="1" customHeight="1" x14ac:dyDescent="0.25"/>
    <row r="305" ht="13.95" hidden="1" customHeight="1" x14ac:dyDescent="0.25"/>
    <row r="306" ht="13.95" hidden="1" customHeight="1" x14ac:dyDescent="0.25"/>
    <row r="307" ht="13.95" hidden="1" customHeight="1" x14ac:dyDescent="0.25"/>
    <row r="308" ht="13.95" hidden="1" customHeight="1" x14ac:dyDescent="0.25"/>
    <row r="309" ht="13.95" hidden="1" customHeight="1" x14ac:dyDescent="0.25"/>
    <row r="310" ht="13.95" hidden="1" customHeight="1" x14ac:dyDescent="0.25"/>
    <row r="311" ht="13.95" hidden="1" customHeight="1" x14ac:dyDescent="0.25"/>
    <row r="312" ht="13.95" hidden="1" customHeight="1" x14ac:dyDescent="0.25"/>
    <row r="313" ht="13.95" hidden="1" customHeight="1" x14ac:dyDescent="0.25"/>
    <row r="314" ht="13.95" hidden="1" customHeight="1" x14ac:dyDescent="0.25"/>
    <row r="315" ht="13.95" hidden="1" customHeight="1" x14ac:dyDescent="0.25"/>
    <row r="316" ht="13.95" hidden="1" customHeight="1" x14ac:dyDescent="0.25"/>
    <row r="317" ht="13.95" hidden="1" customHeight="1" x14ac:dyDescent="0.25"/>
    <row r="318" ht="13.95" hidden="1" customHeight="1" x14ac:dyDescent="0.25"/>
    <row r="319" ht="13.95" hidden="1" customHeight="1" x14ac:dyDescent="0.25"/>
    <row r="320" ht="13.95" hidden="1" customHeight="1" x14ac:dyDescent="0.25"/>
    <row r="321" ht="13.95" hidden="1" customHeight="1" x14ac:dyDescent="0.25"/>
    <row r="322" ht="13.95" hidden="1" customHeight="1" x14ac:dyDescent="0.25"/>
    <row r="323" ht="13.95" hidden="1" customHeight="1" x14ac:dyDescent="0.25"/>
    <row r="324" ht="13.95" hidden="1" customHeight="1" x14ac:dyDescent="0.25"/>
    <row r="325" ht="13.95" hidden="1" customHeight="1" x14ac:dyDescent="0.25"/>
    <row r="326" ht="13.95" hidden="1" customHeight="1" x14ac:dyDescent="0.25"/>
    <row r="327" ht="13.95" hidden="1" customHeight="1" x14ac:dyDescent="0.25"/>
    <row r="328" ht="13.95" hidden="1" customHeight="1" x14ac:dyDescent="0.25"/>
    <row r="329" ht="13.95" hidden="1" customHeight="1" x14ac:dyDescent="0.25"/>
    <row r="330" ht="13.95" hidden="1" customHeight="1" x14ac:dyDescent="0.25"/>
    <row r="331" ht="13.95" hidden="1" customHeight="1" x14ac:dyDescent="0.25"/>
    <row r="332" ht="13.95" hidden="1" customHeight="1" x14ac:dyDescent="0.25"/>
    <row r="333" ht="13.95" hidden="1" customHeight="1" x14ac:dyDescent="0.25"/>
    <row r="334" ht="13.95" hidden="1" customHeight="1" x14ac:dyDescent="0.25"/>
    <row r="335" ht="13.95" hidden="1" customHeight="1" x14ac:dyDescent="0.25"/>
    <row r="336" ht="13.95" hidden="1" customHeight="1" x14ac:dyDescent="0.25"/>
    <row r="337" ht="13.95" hidden="1" customHeight="1" x14ac:dyDescent="0.25"/>
    <row r="338" ht="13.95" hidden="1" customHeight="1" x14ac:dyDescent="0.25"/>
    <row r="339" ht="13.95" hidden="1" customHeight="1" x14ac:dyDescent="0.25"/>
    <row r="340" ht="13.95" hidden="1" customHeight="1" x14ac:dyDescent="0.25"/>
    <row r="341" ht="13.95" hidden="1" customHeight="1" x14ac:dyDescent="0.25"/>
    <row r="342" ht="13.95" hidden="1" customHeight="1" x14ac:dyDescent="0.25"/>
    <row r="343" ht="13.95" hidden="1" customHeight="1" x14ac:dyDescent="0.25"/>
    <row r="344" ht="13.95" hidden="1" customHeight="1" x14ac:dyDescent="0.25"/>
    <row r="345" ht="13.95" hidden="1" customHeight="1" x14ac:dyDescent="0.25"/>
    <row r="346" ht="13.95" hidden="1" customHeight="1" x14ac:dyDescent="0.25"/>
    <row r="347" ht="13.95" hidden="1" customHeight="1" x14ac:dyDescent="0.25"/>
    <row r="348" ht="13.95" hidden="1" customHeight="1" x14ac:dyDescent="0.25"/>
    <row r="349" ht="13.95" hidden="1" customHeight="1" x14ac:dyDescent="0.25"/>
    <row r="350" ht="13.95" hidden="1" customHeight="1" x14ac:dyDescent="0.25"/>
    <row r="351" ht="13.95" hidden="1" customHeight="1" x14ac:dyDescent="0.25"/>
    <row r="352" ht="13.95" hidden="1" customHeight="1" x14ac:dyDescent="0.25"/>
    <row r="353" ht="13.95" hidden="1" customHeight="1" x14ac:dyDescent="0.25"/>
    <row r="354" ht="13.95" hidden="1" customHeight="1" x14ac:dyDescent="0.25"/>
    <row r="355" ht="13.95" hidden="1" customHeight="1" x14ac:dyDescent="0.25"/>
    <row r="356" ht="13.95" hidden="1" customHeight="1" x14ac:dyDescent="0.25"/>
    <row r="357" ht="13.95" hidden="1" customHeight="1" x14ac:dyDescent="0.25"/>
    <row r="358" ht="13.95" hidden="1" customHeight="1" x14ac:dyDescent="0.25"/>
    <row r="359" ht="13.95" hidden="1" customHeight="1" x14ac:dyDescent="0.25"/>
    <row r="360" ht="13.95" hidden="1" customHeight="1" x14ac:dyDescent="0.25"/>
    <row r="361" ht="13.95" hidden="1" customHeight="1" x14ac:dyDescent="0.25"/>
    <row r="362" ht="13.95" hidden="1" customHeight="1" x14ac:dyDescent="0.25"/>
    <row r="363" ht="13.95" hidden="1" customHeight="1" x14ac:dyDescent="0.25"/>
    <row r="364" ht="13.95" hidden="1" customHeight="1" x14ac:dyDescent="0.25"/>
    <row r="365" ht="13.95" hidden="1" customHeight="1" x14ac:dyDescent="0.25"/>
    <row r="366" ht="13.95" hidden="1" customHeight="1" x14ac:dyDescent="0.25"/>
    <row r="367" ht="13.95" hidden="1" customHeight="1" x14ac:dyDescent="0.25"/>
    <row r="368" ht="13.95" hidden="1" customHeight="1" x14ac:dyDescent="0.25"/>
    <row r="369" ht="13.95" hidden="1" customHeight="1" x14ac:dyDescent="0.25"/>
    <row r="370" ht="13.95" hidden="1" customHeight="1" x14ac:dyDescent="0.25"/>
    <row r="371" ht="13.95" hidden="1" customHeight="1" x14ac:dyDescent="0.25"/>
    <row r="372" ht="13.95" hidden="1" customHeight="1" x14ac:dyDescent="0.25"/>
    <row r="373" ht="13.95" hidden="1" customHeight="1" x14ac:dyDescent="0.25"/>
    <row r="374" ht="13.95" hidden="1" customHeight="1" x14ac:dyDescent="0.25"/>
    <row r="375" ht="13.95" hidden="1" customHeight="1" x14ac:dyDescent="0.25"/>
    <row r="376" ht="13.95" hidden="1" customHeight="1" x14ac:dyDescent="0.25"/>
    <row r="377" ht="13.95" hidden="1" customHeight="1" x14ac:dyDescent="0.25"/>
    <row r="378" ht="13.95" hidden="1" customHeight="1" x14ac:dyDescent="0.25"/>
    <row r="379" ht="13.95" hidden="1" customHeight="1" x14ac:dyDescent="0.25"/>
    <row r="380" ht="13.95" hidden="1" customHeight="1" x14ac:dyDescent="0.25"/>
    <row r="381" ht="13.95" hidden="1" customHeight="1" x14ac:dyDescent="0.25"/>
    <row r="382" ht="13.95" hidden="1" customHeight="1" x14ac:dyDescent="0.25"/>
    <row r="383" ht="13.95" hidden="1" customHeight="1" x14ac:dyDescent="0.25"/>
    <row r="384" ht="13.95" hidden="1" customHeight="1" x14ac:dyDescent="0.25"/>
    <row r="385" ht="13.95" hidden="1" customHeight="1" x14ac:dyDescent="0.25"/>
    <row r="386" ht="13.95" hidden="1" customHeight="1" x14ac:dyDescent="0.25"/>
    <row r="387" ht="13.95" hidden="1" customHeight="1" x14ac:dyDescent="0.25"/>
    <row r="388" ht="13.95" hidden="1" customHeight="1" x14ac:dyDescent="0.25"/>
    <row r="389" ht="13.95" hidden="1" customHeight="1" x14ac:dyDescent="0.25"/>
    <row r="390" ht="13.95" hidden="1" customHeight="1" x14ac:dyDescent="0.25"/>
    <row r="391" ht="13.95" hidden="1" customHeight="1" x14ac:dyDescent="0.25"/>
    <row r="392" ht="13.95" hidden="1" customHeight="1" x14ac:dyDescent="0.25"/>
    <row r="393" ht="13.95" hidden="1" customHeight="1" x14ac:dyDescent="0.25"/>
    <row r="394" ht="13.95" hidden="1" customHeight="1" x14ac:dyDescent="0.25"/>
    <row r="395" ht="13.95" hidden="1" customHeight="1" x14ac:dyDescent="0.25"/>
    <row r="396" ht="13.95" hidden="1" customHeight="1" x14ac:dyDescent="0.25"/>
    <row r="397" ht="13.95" hidden="1" customHeight="1" x14ac:dyDescent="0.25"/>
    <row r="398" ht="13.95" hidden="1" customHeight="1" x14ac:dyDescent="0.25"/>
    <row r="399" ht="13.95" hidden="1" customHeight="1" x14ac:dyDescent="0.25"/>
    <row r="400" ht="13.95" hidden="1" customHeight="1" x14ac:dyDescent="0.25"/>
    <row r="401" ht="13.95" hidden="1" customHeight="1" x14ac:dyDescent="0.25"/>
    <row r="402" ht="13.95" hidden="1" customHeight="1" x14ac:dyDescent="0.25"/>
    <row r="403" ht="13.95" hidden="1" customHeight="1" x14ac:dyDescent="0.25"/>
    <row r="404" ht="13.95" hidden="1" customHeight="1" x14ac:dyDescent="0.25"/>
    <row r="405" ht="13.95" hidden="1" customHeight="1" x14ac:dyDescent="0.25"/>
    <row r="406" ht="13.95" hidden="1" customHeight="1" x14ac:dyDescent="0.25"/>
    <row r="407" ht="13.95" hidden="1" customHeight="1" x14ac:dyDescent="0.25"/>
    <row r="408" ht="13.95" hidden="1" customHeight="1" x14ac:dyDescent="0.25"/>
    <row r="409" ht="13.95" hidden="1" customHeight="1" x14ac:dyDescent="0.25"/>
    <row r="410" ht="13.95" hidden="1" customHeight="1" x14ac:dyDescent="0.25"/>
    <row r="411" ht="13.95" hidden="1" customHeight="1" x14ac:dyDescent="0.25"/>
    <row r="412" ht="13.95" hidden="1" customHeight="1" x14ac:dyDescent="0.25"/>
    <row r="413" ht="13.95" hidden="1" customHeight="1" x14ac:dyDescent="0.25"/>
    <row r="414" ht="13.95" hidden="1" customHeight="1" x14ac:dyDescent="0.25"/>
    <row r="415" ht="13.95" hidden="1" customHeight="1" x14ac:dyDescent="0.25"/>
    <row r="416" ht="13.95" hidden="1" customHeight="1" x14ac:dyDescent="0.25"/>
    <row r="417" ht="13.95" hidden="1" customHeight="1" x14ac:dyDescent="0.25"/>
    <row r="418" ht="13.95" hidden="1" customHeight="1" x14ac:dyDescent="0.25"/>
    <row r="419" ht="13.95" hidden="1" customHeight="1" x14ac:dyDescent="0.25"/>
    <row r="420" ht="13.95" hidden="1" customHeight="1" x14ac:dyDescent="0.25"/>
    <row r="421" ht="13.95" hidden="1" customHeight="1" x14ac:dyDescent="0.25"/>
    <row r="422" ht="13.95" hidden="1" customHeight="1" x14ac:dyDescent="0.25"/>
    <row r="423" ht="13.95" hidden="1" customHeight="1" x14ac:dyDescent="0.25"/>
    <row r="424" ht="13.95" hidden="1" customHeight="1" x14ac:dyDescent="0.25"/>
    <row r="425" ht="13.95" hidden="1" customHeight="1" x14ac:dyDescent="0.25"/>
    <row r="426" ht="13.95" hidden="1" customHeight="1" x14ac:dyDescent="0.25"/>
    <row r="427" ht="13.95" hidden="1" customHeight="1" x14ac:dyDescent="0.25"/>
    <row r="428" ht="13.95" hidden="1" customHeight="1" x14ac:dyDescent="0.25"/>
    <row r="429" ht="13.95" hidden="1" customHeight="1" x14ac:dyDescent="0.25"/>
    <row r="430" ht="13.95" hidden="1" customHeight="1" x14ac:dyDescent="0.25"/>
    <row r="431" ht="13.95" hidden="1" customHeight="1" x14ac:dyDescent="0.25"/>
    <row r="432" ht="13.95" hidden="1" customHeight="1" x14ac:dyDescent="0.25"/>
    <row r="433" ht="13.95" hidden="1" customHeight="1" x14ac:dyDescent="0.25"/>
    <row r="434" ht="13.95" hidden="1" customHeight="1" x14ac:dyDescent="0.25"/>
    <row r="435" ht="13.95" hidden="1" customHeight="1" x14ac:dyDescent="0.25"/>
    <row r="436" ht="13.95" hidden="1" customHeight="1" x14ac:dyDescent="0.25"/>
    <row r="437" ht="13.95" hidden="1" customHeight="1" x14ac:dyDescent="0.25"/>
    <row r="438" ht="13.95" hidden="1" customHeight="1" x14ac:dyDescent="0.25"/>
    <row r="439" ht="13.95" hidden="1" customHeight="1" x14ac:dyDescent="0.25"/>
    <row r="440" ht="13.95" hidden="1" customHeight="1" x14ac:dyDescent="0.25"/>
    <row r="441" ht="13.95" hidden="1" customHeight="1" x14ac:dyDescent="0.25"/>
    <row r="442" ht="13.95" hidden="1" customHeight="1" x14ac:dyDescent="0.25"/>
    <row r="443" ht="13.95" hidden="1" customHeight="1" x14ac:dyDescent="0.25"/>
    <row r="444" ht="13.95" hidden="1" customHeight="1" x14ac:dyDescent="0.25"/>
    <row r="445" ht="13.95" hidden="1" customHeight="1" x14ac:dyDescent="0.25"/>
    <row r="446" ht="13.95" hidden="1" customHeight="1" x14ac:dyDescent="0.25"/>
    <row r="447" ht="13.95" hidden="1" customHeight="1" x14ac:dyDescent="0.25"/>
    <row r="448" ht="13.95" hidden="1" customHeight="1" x14ac:dyDescent="0.25"/>
    <row r="449" ht="13.95" hidden="1" customHeight="1" x14ac:dyDescent="0.25"/>
    <row r="450" ht="13.95" hidden="1" customHeight="1" x14ac:dyDescent="0.25"/>
    <row r="451" ht="13.95" hidden="1" customHeight="1" x14ac:dyDescent="0.25"/>
    <row r="452" ht="13.95" hidden="1" customHeight="1" x14ac:dyDescent="0.25"/>
    <row r="453" ht="13.95" hidden="1" customHeight="1" x14ac:dyDescent="0.25"/>
    <row r="454" ht="13.95" hidden="1" customHeight="1" x14ac:dyDescent="0.25"/>
    <row r="455" ht="13.95" hidden="1" customHeight="1" x14ac:dyDescent="0.25"/>
    <row r="456" ht="13.95" hidden="1" customHeight="1" x14ac:dyDescent="0.25"/>
    <row r="457" ht="13.95" hidden="1" customHeight="1" x14ac:dyDescent="0.25"/>
    <row r="458" ht="13.95" hidden="1" customHeight="1" x14ac:dyDescent="0.25"/>
    <row r="459" ht="13.95" hidden="1" customHeight="1" x14ac:dyDescent="0.25"/>
    <row r="460" ht="13.95" hidden="1" customHeight="1" x14ac:dyDescent="0.25"/>
    <row r="461" ht="13.95" hidden="1" customHeight="1" x14ac:dyDescent="0.25"/>
    <row r="462" ht="13.95" hidden="1" customHeight="1" x14ac:dyDescent="0.25"/>
    <row r="463" ht="13.95" hidden="1" customHeight="1" x14ac:dyDescent="0.25"/>
    <row r="464" ht="13.95" hidden="1" customHeight="1" x14ac:dyDescent="0.25"/>
    <row r="465" ht="13.95" hidden="1" customHeight="1" x14ac:dyDescent="0.25"/>
    <row r="466" ht="13.95" hidden="1" customHeight="1" x14ac:dyDescent="0.25"/>
    <row r="467" ht="13.95" hidden="1" customHeight="1" x14ac:dyDescent="0.25"/>
    <row r="468" ht="13.95" hidden="1" customHeight="1" x14ac:dyDescent="0.25"/>
    <row r="469" ht="13.95" hidden="1" customHeight="1" x14ac:dyDescent="0.25"/>
    <row r="470" ht="13.95" hidden="1" customHeight="1" x14ac:dyDescent="0.25"/>
    <row r="471" ht="13.95" hidden="1" customHeight="1" x14ac:dyDescent="0.25"/>
    <row r="472" ht="13.95" hidden="1" customHeight="1" x14ac:dyDescent="0.25"/>
    <row r="473" ht="13.95" hidden="1" customHeight="1" x14ac:dyDescent="0.25"/>
    <row r="474" ht="13.95" hidden="1" customHeight="1" x14ac:dyDescent="0.25"/>
    <row r="475" ht="13.95" hidden="1" customHeight="1" x14ac:dyDescent="0.25"/>
    <row r="476" ht="13.95" hidden="1" customHeight="1" x14ac:dyDescent="0.25"/>
    <row r="477" ht="13.95" hidden="1" customHeight="1" x14ac:dyDescent="0.25"/>
    <row r="478" ht="13.95" hidden="1" customHeight="1" x14ac:dyDescent="0.25"/>
    <row r="479" ht="13.95" hidden="1" customHeight="1" x14ac:dyDescent="0.25"/>
    <row r="480" ht="13.95" hidden="1" customHeight="1" x14ac:dyDescent="0.25"/>
    <row r="481" ht="13.95" hidden="1" customHeight="1" x14ac:dyDescent="0.25"/>
    <row r="482" ht="13.95" hidden="1" customHeight="1" x14ac:dyDescent="0.25"/>
    <row r="483" ht="13.95" hidden="1" customHeight="1" x14ac:dyDescent="0.25"/>
    <row r="484" ht="13.95" hidden="1" customHeight="1" x14ac:dyDescent="0.25"/>
    <row r="485" ht="13.95" hidden="1" customHeight="1" x14ac:dyDescent="0.25"/>
    <row r="486" ht="13.95" hidden="1" customHeight="1" x14ac:dyDescent="0.25"/>
    <row r="487" ht="13.95" hidden="1" customHeight="1" x14ac:dyDescent="0.25"/>
    <row r="488" ht="13.95" hidden="1" customHeight="1" x14ac:dyDescent="0.25"/>
    <row r="489" ht="13.95" hidden="1" customHeight="1" x14ac:dyDescent="0.25"/>
    <row r="490" ht="13.95" hidden="1" customHeight="1" x14ac:dyDescent="0.25"/>
    <row r="491" ht="13.95" hidden="1" customHeight="1" x14ac:dyDescent="0.25"/>
    <row r="492" ht="13.95" hidden="1" customHeight="1" x14ac:dyDescent="0.25"/>
    <row r="493" ht="13.95" hidden="1" customHeight="1" x14ac:dyDescent="0.25"/>
    <row r="494" ht="13.95" hidden="1" customHeight="1" x14ac:dyDescent="0.25"/>
    <row r="495" ht="13.95" hidden="1" customHeight="1" x14ac:dyDescent="0.25"/>
    <row r="496" ht="13.95" hidden="1" customHeight="1" x14ac:dyDescent="0.25"/>
    <row r="497" ht="13.95" hidden="1" customHeight="1" x14ac:dyDescent="0.25"/>
    <row r="498" ht="13.95" hidden="1" customHeight="1" x14ac:dyDescent="0.25"/>
    <row r="499" ht="13.95" hidden="1" customHeight="1" x14ac:dyDescent="0.25"/>
    <row r="500" ht="13.95" hidden="1" customHeight="1" x14ac:dyDescent="0.25"/>
    <row r="501" ht="13.95" hidden="1" customHeight="1" x14ac:dyDescent="0.25"/>
    <row r="502" ht="13.95" hidden="1" customHeight="1" x14ac:dyDescent="0.25"/>
    <row r="503" ht="13.95" hidden="1" customHeight="1" x14ac:dyDescent="0.25"/>
    <row r="504" ht="13.95" hidden="1" customHeight="1" x14ac:dyDescent="0.25"/>
    <row r="505" ht="13.95" hidden="1" customHeight="1" x14ac:dyDescent="0.25"/>
    <row r="506" ht="13.95" hidden="1" customHeight="1" x14ac:dyDescent="0.25"/>
    <row r="507" ht="13.95" hidden="1" customHeight="1" x14ac:dyDescent="0.25"/>
    <row r="508" ht="13.95" hidden="1" customHeight="1" x14ac:dyDescent="0.25"/>
    <row r="509" ht="13.95" hidden="1" customHeight="1" x14ac:dyDescent="0.25"/>
    <row r="510" ht="13.95" hidden="1" customHeight="1" x14ac:dyDescent="0.25"/>
    <row r="511" ht="13.95" hidden="1" customHeight="1" x14ac:dyDescent="0.25"/>
    <row r="512" ht="13.95" hidden="1" customHeight="1" x14ac:dyDescent="0.25"/>
    <row r="513" ht="13.95" hidden="1" customHeight="1" x14ac:dyDescent="0.25"/>
    <row r="514" ht="13.95" hidden="1" customHeight="1" x14ac:dyDescent="0.25"/>
    <row r="515" ht="13.95" hidden="1" customHeight="1" x14ac:dyDescent="0.25"/>
    <row r="516" ht="13.95" hidden="1" customHeight="1" x14ac:dyDescent="0.25"/>
    <row r="517" ht="13.95" hidden="1" customHeight="1" x14ac:dyDescent="0.25"/>
    <row r="518" ht="13.95" hidden="1" customHeight="1" x14ac:dyDescent="0.25"/>
    <row r="519" ht="13.95" hidden="1" customHeight="1" x14ac:dyDescent="0.25"/>
    <row r="520" ht="13.95" hidden="1" customHeight="1" x14ac:dyDescent="0.25"/>
    <row r="521" ht="13.95" hidden="1" customHeight="1" x14ac:dyDescent="0.25"/>
    <row r="522" ht="13.95" hidden="1" customHeight="1" x14ac:dyDescent="0.25"/>
    <row r="523" ht="13.95" hidden="1" customHeight="1" x14ac:dyDescent="0.25"/>
    <row r="524" ht="13.95" hidden="1" customHeight="1" x14ac:dyDescent="0.25"/>
    <row r="525" ht="13.95" hidden="1" customHeight="1" x14ac:dyDescent="0.25"/>
    <row r="526" ht="13.95" hidden="1" customHeight="1" x14ac:dyDescent="0.25"/>
    <row r="527" ht="13.95" hidden="1" customHeight="1" x14ac:dyDescent="0.25"/>
    <row r="528" ht="13.95" hidden="1" customHeight="1" x14ac:dyDescent="0.25"/>
    <row r="529" ht="13.95" hidden="1" customHeight="1" x14ac:dyDescent="0.25"/>
    <row r="530" ht="13.95" hidden="1" customHeight="1" x14ac:dyDescent="0.25"/>
    <row r="531" ht="13.95" hidden="1" customHeight="1" x14ac:dyDescent="0.25"/>
    <row r="532" ht="13.95" hidden="1" customHeight="1" x14ac:dyDescent="0.25"/>
    <row r="533" ht="13.95" hidden="1" customHeight="1" x14ac:dyDescent="0.25"/>
    <row r="534" ht="13.95" hidden="1" customHeight="1" x14ac:dyDescent="0.25"/>
    <row r="535" ht="13.95" hidden="1" customHeight="1" x14ac:dyDescent="0.25"/>
    <row r="536" ht="13.95" hidden="1" customHeight="1" x14ac:dyDescent="0.25"/>
    <row r="537" ht="13.95" hidden="1" customHeight="1" x14ac:dyDescent="0.25"/>
    <row r="538" ht="13.95" hidden="1" customHeight="1" x14ac:dyDescent="0.25"/>
    <row r="539" ht="13.95" hidden="1" customHeight="1" x14ac:dyDescent="0.25"/>
    <row r="540" ht="13.95" hidden="1" customHeight="1" x14ac:dyDescent="0.25"/>
    <row r="541" ht="13.95" hidden="1" customHeight="1" x14ac:dyDescent="0.25"/>
    <row r="542" ht="13.95" hidden="1" customHeight="1" x14ac:dyDescent="0.25"/>
    <row r="543" ht="13.95" hidden="1" customHeight="1" x14ac:dyDescent="0.25"/>
    <row r="544" ht="13.95" hidden="1" customHeight="1" x14ac:dyDescent="0.25"/>
    <row r="545" ht="13.95" hidden="1" customHeight="1" x14ac:dyDescent="0.25"/>
    <row r="546" ht="13.95" hidden="1" customHeight="1" x14ac:dyDescent="0.25"/>
    <row r="547" ht="13.95" hidden="1" customHeight="1" x14ac:dyDescent="0.25"/>
    <row r="548" ht="13.95" hidden="1" customHeight="1" x14ac:dyDescent="0.25"/>
    <row r="549" ht="13.95" hidden="1" customHeight="1" x14ac:dyDescent="0.25"/>
    <row r="550" ht="13.95" hidden="1" customHeight="1" x14ac:dyDescent="0.25"/>
    <row r="551" ht="13.95" hidden="1" customHeight="1" x14ac:dyDescent="0.25"/>
    <row r="552" ht="13.95" hidden="1" customHeight="1" x14ac:dyDescent="0.25"/>
    <row r="553" ht="13.95" hidden="1" customHeight="1" x14ac:dyDescent="0.25"/>
    <row r="554" ht="13.95" hidden="1" customHeight="1" x14ac:dyDescent="0.25"/>
    <row r="555" ht="13.95" hidden="1" customHeight="1" x14ac:dyDescent="0.25"/>
    <row r="556" ht="13.95" hidden="1" customHeight="1" x14ac:dyDescent="0.25"/>
    <row r="557" ht="13.95" hidden="1" customHeight="1" x14ac:dyDescent="0.25"/>
    <row r="558" ht="13.95" hidden="1" customHeight="1" x14ac:dyDescent="0.25"/>
    <row r="559" ht="13.95" hidden="1" customHeight="1" x14ac:dyDescent="0.25"/>
    <row r="560" ht="13.95" hidden="1" customHeight="1" x14ac:dyDescent="0.25"/>
    <row r="561" ht="13.95" hidden="1" customHeight="1" x14ac:dyDescent="0.25"/>
    <row r="562" ht="13.95" hidden="1" customHeight="1" x14ac:dyDescent="0.25"/>
    <row r="563" ht="13.95" hidden="1" customHeight="1" x14ac:dyDescent="0.25"/>
    <row r="564" ht="13.95" hidden="1" customHeight="1" x14ac:dyDescent="0.25"/>
    <row r="565" ht="13.95" hidden="1" customHeight="1" x14ac:dyDescent="0.25"/>
    <row r="566" ht="13.95" hidden="1" customHeight="1" x14ac:dyDescent="0.25"/>
    <row r="567" ht="13.95" hidden="1" customHeight="1" x14ac:dyDescent="0.25"/>
    <row r="568" ht="13.95" hidden="1" customHeight="1" x14ac:dyDescent="0.25"/>
    <row r="569" ht="13.95" hidden="1" customHeight="1" x14ac:dyDescent="0.25"/>
    <row r="570" ht="13.95" hidden="1" customHeight="1" x14ac:dyDescent="0.25"/>
    <row r="571" ht="13.95" hidden="1" customHeight="1" x14ac:dyDescent="0.25"/>
    <row r="572" ht="13.95" hidden="1" customHeight="1" x14ac:dyDescent="0.25"/>
    <row r="573" ht="13.95" hidden="1" customHeight="1" x14ac:dyDescent="0.25"/>
    <row r="574" ht="13.95" hidden="1" customHeight="1" x14ac:dyDescent="0.25"/>
    <row r="575" ht="13.95" hidden="1" customHeight="1" x14ac:dyDescent="0.25"/>
    <row r="576" ht="13.95" hidden="1" customHeight="1" x14ac:dyDescent="0.25"/>
    <row r="577" ht="13.95" hidden="1" customHeight="1" x14ac:dyDescent="0.25"/>
    <row r="578" ht="13.95" hidden="1" customHeight="1" x14ac:dyDescent="0.25"/>
    <row r="579" ht="13.95" hidden="1" customHeight="1" x14ac:dyDescent="0.25"/>
    <row r="580" ht="13.95" hidden="1" customHeight="1" x14ac:dyDescent="0.25"/>
    <row r="581" ht="13.95" hidden="1" customHeight="1" x14ac:dyDescent="0.25"/>
    <row r="582" ht="13.95" hidden="1" customHeight="1" x14ac:dyDescent="0.25"/>
    <row r="583" ht="13.95" hidden="1" customHeight="1" x14ac:dyDescent="0.25"/>
    <row r="584" ht="13.95" hidden="1" customHeight="1" x14ac:dyDescent="0.25"/>
    <row r="585" ht="13.95" hidden="1" customHeight="1" x14ac:dyDescent="0.25"/>
    <row r="586" ht="13.95" hidden="1" customHeight="1" x14ac:dyDescent="0.25"/>
    <row r="587" ht="13.95" hidden="1" customHeight="1" x14ac:dyDescent="0.25"/>
    <row r="588" ht="13.95" hidden="1" customHeight="1" x14ac:dyDescent="0.25"/>
    <row r="589" ht="13.95" hidden="1" customHeight="1" x14ac:dyDescent="0.25"/>
    <row r="590" ht="13.95" hidden="1" customHeight="1" x14ac:dyDescent="0.25"/>
    <row r="591" ht="13.95" hidden="1" customHeight="1" x14ac:dyDescent="0.25"/>
    <row r="592" ht="13.95" hidden="1" customHeight="1" x14ac:dyDescent="0.25"/>
    <row r="593" ht="13.95" hidden="1" customHeight="1" x14ac:dyDescent="0.25"/>
    <row r="594" ht="13.95" hidden="1" customHeight="1" x14ac:dyDescent="0.25"/>
    <row r="595" ht="13.95" hidden="1" customHeight="1" x14ac:dyDescent="0.25"/>
    <row r="596" ht="13.95" hidden="1" customHeight="1" x14ac:dyDescent="0.25"/>
    <row r="597" ht="13.95" hidden="1" customHeight="1" x14ac:dyDescent="0.25"/>
    <row r="598" ht="13.95" hidden="1" customHeight="1" x14ac:dyDescent="0.25"/>
    <row r="599" ht="13.95" hidden="1" customHeight="1" x14ac:dyDescent="0.25"/>
    <row r="600" ht="13.95" hidden="1" customHeight="1" x14ac:dyDescent="0.25"/>
    <row r="601" ht="13.95" hidden="1" customHeight="1" x14ac:dyDescent="0.25"/>
    <row r="602" ht="13.95" hidden="1" customHeight="1" x14ac:dyDescent="0.25"/>
    <row r="603" ht="13.95" hidden="1" customHeight="1" x14ac:dyDescent="0.25"/>
    <row r="604" ht="13.95" hidden="1" customHeight="1" x14ac:dyDescent="0.25"/>
    <row r="605" ht="13.95" hidden="1" customHeight="1" x14ac:dyDescent="0.25"/>
    <row r="606" ht="13.95" hidden="1" customHeight="1" x14ac:dyDescent="0.25"/>
    <row r="607" ht="13.95" hidden="1" customHeight="1" x14ac:dyDescent="0.25"/>
    <row r="608" ht="13.95" hidden="1" customHeight="1" x14ac:dyDescent="0.25"/>
    <row r="609" ht="13.95" hidden="1" customHeight="1" x14ac:dyDescent="0.25"/>
    <row r="610" ht="13.95" hidden="1" customHeight="1" x14ac:dyDescent="0.25"/>
    <row r="611" ht="13.95" hidden="1" customHeight="1" x14ac:dyDescent="0.25"/>
    <row r="612" ht="13.95" hidden="1" customHeight="1" x14ac:dyDescent="0.25"/>
    <row r="613" ht="13.95" hidden="1" customHeight="1" x14ac:dyDescent="0.25"/>
    <row r="614" ht="13.95" hidden="1" customHeight="1" x14ac:dyDescent="0.25"/>
    <row r="615" ht="13.95" hidden="1" customHeight="1" x14ac:dyDescent="0.25"/>
    <row r="616" ht="13.95" hidden="1" customHeight="1" x14ac:dyDescent="0.25"/>
    <row r="617" ht="13.95" hidden="1" customHeight="1" x14ac:dyDescent="0.25"/>
    <row r="618" ht="13.95" hidden="1" customHeight="1" x14ac:dyDescent="0.25"/>
    <row r="619" ht="13.95" hidden="1" customHeight="1" x14ac:dyDescent="0.25"/>
    <row r="620" ht="13.95" hidden="1" customHeight="1" x14ac:dyDescent="0.25"/>
    <row r="621" ht="13.95" hidden="1" customHeight="1" x14ac:dyDescent="0.25"/>
    <row r="622" ht="13.95" hidden="1" customHeight="1" x14ac:dyDescent="0.25"/>
    <row r="623" ht="13.95" hidden="1" customHeight="1" x14ac:dyDescent="0.25"/>
    <row r="624" ht="13.95" hidden="1" customHeight="1" x14ac:dyDescent="0.25"/>
    <row r="625" ht="13.95" hidden="1" customHeight="1" x14ac:dyDescent="0.25"/>
    <row r="626" ht="13.95" hidden="1" customHeight="1" x14ac:dyDescent="0.25"/>
    <row r="627" ht="13.95" hidden="1" customHeight="1" x14ac:dyDescent="0.25"/>
    <row r="628" ht="13.95" hidden="1" customHeight="1" x14ac:dyDescent="0.25"/>
    <row r="629" ht="13.95" hidden="1" customHeight="1" x14ac:dyDescent="0.25"/>
    <row r="630" ht="13.95" hidden="1" customHeight="1" x14ac:dyDescent="0.25"/>
    <row r="631" ht="13.95" hidden="1" customHeight="1" x14ac:dyDescent="0.25"/>
    <row r="632" ht="13.95" hidden="1" customHeight="1" x14ac:dyDescent="0.25"/>
    <row r="633" ht="13.95" hidden="1" customHeight="1" x14ac:dyDescent="0.25"/>
    <row r="634" ht="13.95" hidden="1" customHeight="1" x14ac:dyDescent="0.25"/>
    <row r="635" ht="13.95" hidden="1" customHeight="1" x14ac:dyDescent="0.25"/>
    <row r="636" ht="13.95" hidden="1" customHeight="1" x14ac:dyDescent="0.25"/>
    <row r="637" ht="13.95" hidden="1" customHeight="1" x14ac:dyDescent="0.25"/>
    <row r="638" ht="13.95" hidden="1" customHeight="1" x14ac:dyDescent="0.25"/>
    <row r="639" ht="13.95" hidden="1" customHeight="1" x14ac:dyDescent="0.25"/>
    <row r="640" ht="13.95" hidden="1" customHeight="1" x14ac:dyDescent="0.25"/>
    <row r="641" ht="13.95" hidden="1" customHeight="1" x14ac:dyDescent="0.25"/>
    <row r="642" ht="13.95" hidden="1" customHeight="1" x14ac:dyDescent="0.25"/>
    <row r="643" ht="13.95" hidden="1" customHeight="1" x14ac:dyDescent="0.25"/>
    <row r="644" ht="13.95" hidden="1" customHeight="1" x14ac:dyDescent="0.25"/>
    <row r="645" ht="13.95" hidden="1" customHeight="1" x14ac:dyDescent="0.25"/>
    <row r="646" ht="13.95" hidden="1" customHeight="1" x14ac:dyDescent="0.25"/>
    <row r="647" ht="13.95" hidden="1" customHeight="1" x14ac:dyDescent="0.25"/>
    <row r="648" ht="13.95" hidden="1" customHeight="1" x14ac:dyDescent="0.25"/>
    <row r="649" ht="13.95" hidden="1" customHeight="1" x14ac:dyDescent="0.25"/>
    <row r="650" ht="13.95" hidden="1" customHeight="1" x14ac:dyDescent="0.25"/>
    <row r="651" ht="13.95" hidden="1" customHeight="1" x14ac:dyDescent="0.25"/>
    <row r="652" ht="13.95" hidden="1" customHeight="1" x14ac:dyDescent="0.25"/>
    <row r="653" ht="13.95" hidden="1" customHeight="1" x14ac:dyDescent="0.25"/>
    <row r="654" ht="13.95" hidden="1" customHeight="1" x14ac:dyDescent="0.25"/>
    <row r="655" ht="13.95" hidden="1" customHeight="1" x14ac:dyDescent="0.25"/>
    <row r="656" ht="13.95" hidden="1" customHeight="1" x14ac:dyDescent="0.25"/>
    <row r="657" ht="13.95" hidden="1" customHeight="1" x14ac:dyDescent="0.25"/>
    <row r="658" ht="13.95" hidden="1" customHeight="1" x14ac:dyDescent="0.25"/>
    <row r="659" ht="13.95" hidden="1" customHeight="1" x14ac:dyDescent="0.25"/>
    <row r="660" ht="13.95" hidden="1" customHeight="1" x14ac:dyDescent="0.25"/>
    <row r="661" ht="13.95" hidden="1" customHeight="1" x14ac:dyDescent="0.25"/>
    <row r="662" ht="13.95" hidden="1" customHeight="1" x14ac:dyDescent="0.25"/>
    <row r="663" ht="13.95" hidden="1" customHeight="1" x14ac:dyDescent="0.25"/>
    <row r="664" ht="13.95" hidden="1" customHeight="1" x14ac:dyDescent="0.25"/>
    <row r="665" ht="13.95" hidden="1" customHeight="1" x14ac:dyDescent="0.25"/>
    <row r="666" ht="13.95" hidden="1" customHeight="1" x14ac:dyDescent="0.25"/>
    <row r="667" ht="13.95" hidden="1" customHeight="1" x14ac:dyDescent="0.25"/>
    <row r="668" ht="13.95" hidden="1" customHeight="1" x14ac:dyDescent="0.25"/>
    <row r="669" ht="13.95" hidden="1" customHeight="1" x14ac:dyDescent="0.25"/>
    <row r="670" ht="13.95" hidden="1" customHeight="1" x14ac:dyDescent="0.25"/>
    <row r="671" ht="13.95" hidden="1" customHeight="1" x14ac:dyDescent="0.25"/>
    <row r="672" ht="13.95" hidden="1" customHeight="1" x14ac:dyDescent="0.25"/>
    <row r="673" ht="13.95" hidden="1" customHeight="1" x14ac:dyDescent="0.25"/>
    <row r="674" ht="13.95" hidden="1" customHeight="1" x14ac:dyDescent="0.25"/>
    <row r="675" ht="13.95" hidden="1" customHeight="1" x14ac:dyDescent="0.25"/>
    <row r="676" ht="13.95" hidden="1" customHeight="1" x14ac:dyDescent="0.25"/>
    <row r="677" ht="13.95" hidden="1" customHeight="1" x14ac:dyDescent="0.25"/>
    <row r="678" ht="13.95" hidden="1" customHeight="1" x14ac:dyDescent="0.25"/>
    <row r="679" ht="13.95" hidden="1" customHeight="1" x14ac:dyDescent="0.25"/>
    <row r="680" ht="13.95" hidden="1" customHeight="1" x14ac:dyDescent="0.25"/>
    <row r="681" ht="13.95" hidden="1" customHeight="1" x14ac:dyDescent="0.25"/>
    <row r="682" ht="13.95" hidden="1" customHeight="1" x14ac:dyDescent="0.25"/>
    <row r="683" ht="13.95" hidden="1" customHeight="1" x14ac:dyDescent="0.25"/>
    <row r="684" ht="13.95" hidden="1" customHeight="1" x14ac:dyDescent="0.25"/>
    <row r="685" ht="13.95" hidden="1" customHeight="1" x14ac:dyDescent="0.25"/>
    <row r="686" ht="13.95" hidden="1" customHeight="1" x14ac:dyDescent="0.25"/>
    <row r="687" ht="13.95" hidden="1" customHeight="1" x14ac:dyDescent="0.25"/>
    <row r="688" ht="13.95" hidden="1" customHeight="1" x14ac:dyDescent="0.25"/>
    <row r="689" ht="13.95" hidden="1" customHeight="1" x14ac:dyDescent="0.25"/>
    <row r="690" ht="13.95" hidden="1" customHeight="1" x14ac:dyDescent="0.25"/>
    <row r="691" ht="13.95" hidden="1" customHeight="1" x14ac:dyDescent="0.25"/>
    <row r="692" ht="13.95" hidden="1" customHeight="1" x14ac:dyDescent="0.25"/>
    <row r="693" ht="13.95" hidden="1" customHeight="1" x14ac:dyDescent="0.25"/>
    <row r="694" ht="13.95" hidden="1" customHeight="1" x14ac:dyDescent="0.25"/>
    <row r="695" ht="13.95" hidden="1" customHeight="1" x14ac:dyDescent="0.25"/>
    <row r="696" ht="13.95" hidden="1" customHeight="1" x14ac:dyDescent="0.25"/>
    <row r="697" ht="13.95" hidden="1" customHeight="1" x14ac:dyDescent="0.25"/>
    <row r="698" ht="13.95" hidden="1" customHeight="1" x14ac:dyDescent="0.25"/>
    <row r="699" ht="13.95" hidden="1" customHeight="1" x14ac:dyDescent="0.25"/>
    <row r="700" ht="13.95" hidden="1" customHeight="1" x14ac:dyDescent="0.25"/>
    <row r="701" ht="13.95" hidden="1" customHeight="1" x14ac:dyDescent="0.25"/>
    <row r="702" ht="13.95" hidden="1" customHeight="1" x14ac:dyDescent="0.25"/>
    <row r="703" ht="13.95" hidden="1" customHeight="1" x14ac:dyDescent="0.25"/>
    <row r="704" ht="13.95" hidden="1" customHeight="1" x14ac:dyDescent="0.25"/>
    <row r="705" ht="13.95" hidden="1" customHeight="1" x14ac:dyDescent="0.25"/>
    <row r="706" ht="13.95" hidden="1" customHeight="1" x14ac:dyDescent="0.25"/>
    <row r="707" ht="13.95" hidden="1" customHeight="1" x14ac:dyDescent="0.25"/>
    <row r="708" ht="13.95" hidden="1" customHeight="1" x14ac:dyDescent="0.25"/>
    <row r="709" ht="13.95" hidden="1" customHeight="1" x14ac:dyDescent="0.25"/>
    <row r="710" ht="13.95" hidden="1" customHeight="1" x14ac:dyDescent="0.25"/>
    <row r="711" ht="13.95" hidden="1" customHeight="1" x14ac:dyDescent="0.25"/>
    <row r="712" ht="13.95" hidden="1" customHeight="1" x14ac:dyDescent="0.25"/>
    <row r="713" ht="13.95" hidden="1" customHeight="1" x14ac:dyDescent="0.25"/>
    <row r="714" ht="13.95" hidden="1" customHeight="1" x14ac:dyDescent="0.25"/>
    <row r="715" ht="13.95" hidden="1" customHeight="1" x14ac:dyDescent="0.25"/>
    <row r="716" ht="13.95" hidden="1" customHeight="1" x14ac:dyDescent="0.25"/>
    <row r="717" ht="13.95" hidden="1" customHeight="1" x14ac:dyDescent="0.25"/>
    <row r="718" ht="13.95" hidden="1" customHeight="1" x14ac:dyDescent="0.25"/>
    <row r="719" ht="13.95" hidden="1" customHeight="1" x14ac:dyDescent="0.25"/>
    <row r="720" ht="13.95" hidden="1" customHeight="1" x14ac:dyDescent="0.25"/>
    <row r="721" ht="13.95" hidden="1" customHeight="1" x14ac:dyDescent="0.25"/>
    <row r="722" ht="13.95" hidden="1" customHeight="1" x14ac:dyDescent="0.25"/>
    <row r="723" ht="13.95" hidden="1" customHeight="1" x14ac:dyDescent="0.25"/>
    <row r="724" ht="13.95" hidden="1" customHeight="1" x14ac:dyDescent="0.25"/>
    <row r="725" ht="13.95" hidden="1" customHeight="1" x14ac:dyDescent="0.25"/>
    <row r="726" ht="13.95" hidden="1" customHeight="1" x14ac:dyDescent="0.25"/>
    <row r="727" ht="13.95" hidden="1" customHeight="1" x14ac:dyDescent="0.25"/>
    <row r="728" ht="13.95" hidden="1" customHeight="1" x14ac:dyDescent="0.25"/>
    <row r="729" ht="13.95" hidden="1" customHeight="1" x14ac:dyDescent="0.25"/>
    <row r="730" ht="13.95" hidden="1" customHeight="1" x14ac:dyDescent="0.25"/>
    <row r="731" ht="13.95" hidden="1" customHeight="1" x14ac:dyDescent="0.25"/>
    <row r="732" ht="13.95" hidden="1" customHeight="1" x14ac:dyDescent="0.25"/>
    <row r="733" ht="13.95" hidden="1" customHeight="1" x14ac:dyDescent="0.25"/>
    <row r="734" ht="13.95" hidden="1" customHeight="1" x14ac:dyDescent="0.25"/>
    <row r="735" ht="13.95" hidden="1" customHeight="1" x14ac:dyDescent="0.25"/>
    <row r="736" ht="13.95" hidden="1" customHeight="1" x14ac:dyDescent="0.25"/>
    <row r="737" ht="13.95" hidden="1" customHeight="1" x14ac:dyDescent="0.25"/>
    <row r="738" ht="13.95" hidden="1" customHeight="1" x14ac:dyDescent="0.25"/>
    <row r="739" ht="13.95" hidden="1" customHeight="1" x14ac:dyDescent="0.25"/>
    <row r="740" ht="13.95" hidden="1" customHeight="1" x14ac:dyDescent="0.25"/>
    <row r="741" ht="13.95" hidden="1" customHeight="1" x14ac:dyDescent="0.25"/>
    <row r="742" ht="13.95" hidden="1" customHeight="1" x14ac:dyDescent="0.25"/>
    <row r="743" ht="13.95" hidden="1" customHeight="1" x14ac:dyDescent="0.25"/>
    <row r="744" ht="13.95" hidden="1" customHeight="1" x14ac:dyDescent="0.25"/>
    <row r="745" ht="13.95" hidden="1" customHeight="1" x14ac:dyDescent="0.25"/>
    <row r="746" ht="13.95" hidden="1" customHeight="1" x14ac:dyDescent="0.25"/>
    <row r="747" ht="13.95" hidden="1" customHeight="1" x14ac:dyDescent="0.25"/>
    <row r="748" ht="13.95" hidden="1" customHeight="1" x14ac:dyDescent="0.25"/>
    <row r="749" ht="13.95" hidden="1" customHeight="1" x14ac:dyDescent="0.25"/>
    <row r="750" ht="13.95" hidden="1" customHeight="1" x14ac:dyDescent="0.25"/>
    <row r="751" ht="13.95" hidden="1" customHeight="1" x14ac:dyDescent="0.25"/>
    <row r="752" ht="13.95" hidden="1" customHeight="1" x14ac:dyDescent="0.25"/>
    <row r="753" ht="13.95" hidden="1" customHeight="1" x14ac:dyDescent="0.25"/>
    <row r="754" ht="13.95" hidden="1" customHeight="1" x14ac:dyDescent="0.25"/>
    <row r="755" ht="13.95" hidden="1" customHeight="1" x14ac:dyDescent="0.25"/>
    <row r="756" ht="13.95" hidden="1" customHeight="1" x14ac:dyDescent="0.25"/>
    <row r="757" ht="13.95" hidden="1" customHeight="1" x14ac:dyDescent="0.25"/>
    <row r="758" ht="13.95" hidden="1" customHeight="1" x14ac:dyDescent="0.25"/>
    <row r="759" ht="13.95" hidden="1" customHeight="1" x14ac:dyDescent="0.25"/>
    <row r="760" ht="13.95" hidden="1" customHeight="1" x14ac:dyDescent="0.25"/>
    <row r="761" ht="13.95" hidden="1" customHeight="1" x14ac:dyDescent="0.25"/>
    <row r="762" ht="13.95" hidden="1" customHeight="1" x14ac:dyDescent="0.25"/>
    <row r="763" ht="13.95" hidden="1" customHeight="1" x14ac:dyDescent="0.25"/>
    <row r="764" ht="13.95" hidden="1" customHeight="1" x14ac:dyDescent="0.25"/>
    <row r="765" ht="13.95" hidden="1" customHeight="1" x14ac:dyDescent="0.25"/>
    <row r="766" ht="13.95" hidden="1" customHeight="1" x14ac:dyDescent="0.25"/>
    <row r="767" ht="13.95" hidden="1" customHeight="1" x14ac:dyDescent="0.25"/>
    <row r="768" ht="13.95" hidden="1" customHeight="1" x14ac:dyDescent="0.25"/>
    <row r="769" ht="13.95" hidden="1" customHeight="1" x14ac:dyDescent="0.25"/>
    <row r="770" ht="13.95" hidden="1" customHeight="1" x14ac:dyDescent="0.25"/>
    <row r="771" ht="13.95" hidden="1" customHeight="1" x14ac:dyDescent="0.25"/>
    <row r="772" ht="13.95" hidden="1" customHeight="1" x14ac:dyDescent="0.25"/>
    <row r="773" ht="13.95" hidden="1" customHeight="1" x14ac:dyDescent="0.25"/>
    <row r="774" ht="13.95" hidden="1" customHeight="1" x14ac:dyDescent="0.25"/>
    <row r="775" ht="13.95" hidden="1" customHeight="1" x14ac:dyDescent="0.25"/>
    <row r="776" ht="13.95" hidden="1" customHeight="1" x14ac:dyDescent="0.25"/>
    <row r="777" ht="13.95" hidden="1" customHeight="1" x14ac:dyDescent="0.25"/>
    <row r="778" ht="13.95" hidden="1" customHeight="1" x14ac:dyDescent="0.25"/>
    <row r="779" ht="13.95" hidden="1" customHeight="1" x14ac:dyDescent="0.25"/>
    <row r="780" ht="13.95" hidden="1" customHeight="1" x14ac:dyDescent="0.25"/>
    <row r="781" ht="13.95" hidden="1" customHeight="1" x14ac:dyDescent="0.25"/>
    <row r="782" ht="13.95" hidden="1" customHeight="1" x14ac:dyDescent="0.25"/>
    <row r="783" ht="13.95" hidden="1" customHeight="1" x14ac:dyDescent="0.25"/>
    <row r="784" ht="13.95" hidden="1" customHeight="1" x14ac:dyDescent="0.25"/>
    <row r="785" ht="13.95" hidden="1" customHeight="1" x14ac:dyDescent="0.25"/>
    <row r="786" ht="13.95" hidden="1" customHeight="1" x14ac:dyDescent="0.25"/>
    <row r="787" ht="13.95" hidden="1" customHeight="1" x14ac:dyDescent="0.25"/>
    <row r="788" ht="13.95" hidden="1" customHeight="1" x14ac:dyDescent="0.25"/>
    <row r="789" ht="13.95" hidden="1" customHeight="1" x14ac:dyDescent="0.25"/>
    <row r="790" ht="13.95" hidden="1" customHeight="1" x14ac:dyDescent="0.25"/>
    <row r="791" ht="13.95" hidden="1" customHeight="1" x14ac:dyDescent="0.25"/>
    <row r="792" ht="13.95" hidden="1" customHeight="1" x14ac:dyDescent="0.25"/>
    <row r="793" ht="13.95" hidden="1" customHeight="1" x14ac:dyDescent="0.25"/>
    <row r="794" ht="13.95" hidden="1" customHeight="1" x14ac:dyDescent="0.25"/>
    <row r="795" ht="13.95" hidden="1" customHeight="1" x14ac:dyDescent="0.25"/>
    <row r="796" ht="13.95" hidden="1" customHeight="1" x14ac:dyDescent="0.25"/>
    <row r="797" ht="13.95" hidden="1" customHeight="1" x14ac:dyDescent="0.25"/>
    <row r="798" ht="13.95" hidden="1" customHeight="1" x14ac:dyDescent="0.25"/>
    <row r="799" ht="13.95" hidden="1" customHeight="1" x14ac:dyDescent="0.25"/>
    <row r="800" ht="13.95" hidden="1" customHeight="1" x14ac:dyDescent="0.25"/>
    <row r="801" ht="13.95" hidden="1" customHeight="1" x14ac:dyDescent="0.25"/>
    <row r="802" ht="13.95" hidden="1" customHeight="1" x14ac:dyDescent="0.25"/>
    <row r="803" ht="13.95" hidden="1" customHeight="1" x14ac:dyDescent="0.25"/>
    <row r="804" ht="13.95" hidden="1" customHeight="1" x14ac:dyDescent="0.25"/>
    <row r="805" ht="13.95" hidden="1" customHeight="1" x14ac:dyDescent="0.25"/>
    <row r="806" ht="13.95" hidden="1" customHeight="1" x14ac:dyDescent="0.25"/>
    <row r="807" ht="13.95" hidden="1" customHeight="1" x14ac:dyDescent="0.25"/>
    <row r="808" ht="13.95" hidden="1" customHeight="1" x14ac:dyDescent="0.25"/>
    <row r="809" ht="13.95" hidden="1" customHeight="1" x14ac:dyDescent="0.25"/>
    <row r="810" ht="13.95" hidden="1" customHeight="1" x14ac:dyDescent="0.25"/>
    <row r="811" ht="13.95" hidden="1" customHeight="1" x14ac:dyDescent="0.25"/>
    <row r="812" ht="13.95" hidden="1" customHeight="1" x14ac:dyDescent="0.25"/>
    <row r="813" ht="13.95" hidden="1" customHeight="1" x14ac:dyDescent="0.25"/>
    <row r="814" ht="13.95" hidden="1" customHeight="1" x14ac:dyDescent="0.25"/>
    <row r="815" ht="13.95" hidden="1" customHeight="1" x14ac:dyDescent="0.25"/>
    <row r="816" ht="13.95" hidden="1" customHeight="1" x14ac:dyDescent="0.25"/>
    <row r="817" ht="13.95" hidden="1" customHeight="1" x14ac:dyDescent="0.25"/>
    <row r="818" ht="13.95" hidden="1" customHeight="1" x14ac:dyDescent="0.25"/>
    <row r="819" ht="13.95" hidden="1" customHeight="1" x14ac:dyDescent="0.25"/>
    <row r="820" ht="13.95" hidden="1" customHeight="1" x14ac:dyDescent="0.25"/>
    <row r="821" ht="13.95" hidden="1" customHeight="1" x14ac:dyDescent="0.25"/>
    <row r="822" ht="13.95" hidden="1" customHeight="1" x14ac:dyDescent="0.25"/>
    <row r="823" ht="13.95" hidden="1" customHeight="1" x14ac:dyDescent="0.25"/>
    <row r="824" ht="13.95" hidden="1" customHeight="1" x14ac:dyDescent="0.25"/>
    <row r="825" ht="13.95" hidden="1" customHeight="1" x14ac:dyDescent="0.25"/>
    <row r="826" ht="13.95" hidden="1" customHeight="1" x14ac:dyDescent="0.25"/>
    <row r="827" ht="13.95" hidden="1" customHeight="1" x14ac:dyDescent="0.25"/>
    <row r="828" ht="13.95" hidden="1" customHeight="1" x14ac:dyDescent="0.25"/>
    <row r="829" ht="13.95" hidden="1" customHeight="1" x14ac:dyDescent="0.25"/>
    <row r="830" ht="13.95" hidden="1" customHeight="1" x14ac:dyDescent="0.25"/>
    <row r="831" ht="13.95" hidden="1" customHeight="1" x14ac:dyDescent="0.25"/>
    <row r="832" ht="13.95" hidden="1" customHeight="1" x14ac:dyDescent="0.25"/>
    <row r="833" ht="13.95" hidden="1" customHeight="1" x14ac:dyDescent="0.25"/>
    <row r="834" ht="13.95" hidden="1" customHeight="1" x14ac:dyDescent="0.25"/>
    <row r="835" ht="13.95" hidden="1" customHeight="1" x14ac:dyDescent="0.25"/>
    <row r="836" ht="13.95" hidden="1" customHeight="1" x14ac:dyDescent="0.25"/>
    <row r="837" ht="13.95" hidden="1" customHeight="1" x14ac:dyDescent="0.25"/>
    <row r="838" ht="13.95" hidden="1" customHeight="1" x14ac:dyDescent="0.25"/>
    <row r="839" ht="13.95" hidden="1" customHeight="1" x14ac:dyDescent="0.25"/>
    <row r="840" ht="13.95" hidden="1" customHeight="1" x14ac:dyDescent="0.25"/>
    <row r="841" ht="13.95" hidden="1" customHeight="1" x14ac:dyDescent="0.25"/>
    <row r="842" ht="13.95" hidden="1" customHeight="1" x14ac:dyDescent="0.25"/>
    <row r="843" ht="13.95" hidden="1" customHeight="1" x14ac:dyDescent="0.25"/>
    <row r="844" ht="13.95" hidden="1" customHeight="1" x14ac:dyDescent="0.25"/>
    <row r="845" ht="13.95" hidden="1" customHeight="1" x14ac:dyDescent="0.25"/>
    <row r="846" ht="13.95" hidden="1" customHeight="1" x14ac:dyDescent="0.25"/>
    <row r="847" ht="13.95" hidden="1" customHeight="1" x14ac:dyDescent="0.25"/>
    <row r="848" ht="13.95" hidden="1" customHeight="1" x14ac:dyDescent="0.25"/>
    <row r="849" ht="13.95" hidden="1" customHeight="1" x14ac:dyDescent="0.25"/>
    <row r="850" ht="13.95" hidden="1" customHeight="1" x14ac:dyDescent="0.25"/>
    <row r="851" ht="13.95" hidden="1" customHeight="1" x14ac:dyDescent="0.25"/>
    <row r="852" ht="13.95" hidden="1" customHeight="1" x14ac:dyDescent="0.25"/>
    <row r="853" ht="13.95" hidden="1" customHeight="1" x14ac:dyDescent="0.25"/>
    <row r="854" ht="13.95" hidden="1" customHeight="1" x14ac:dyDescent="0.25"/>
    <row r="855" ht="13.95" hidden="1" customHeight="1" x14ac:dyDescent="0.25"/>
    <row r="856" ht="13.95" hidden="1" customHeight="1" x14ac:dyDescent="0.25"/>
    <row r="857" ht="13.95" hidden="1" customHeight="1" x14ac:dyDescent="0.25"/>
    <row r="858" ht="13.95" hidden="1" customHeight="1" x14ac:dyDescent="0.25"/>
    <row r="859" ht="13.95" hidden="1" customHeight="1" x14ac:dyDescent="0.25"/>
    <row r="860" ht="13.95" hidden="1" customHeight="1" x14ac:dyDescent="0.25"/>
    <row r="861" ht="13.95" hidden="1" customHeight="1" x14ac:dyDescent="0.25"/>
    <row r="862" ht="13.95" hidden="1" customHeight="1" x14ac:dyDescent="0.25"/>
    <row r="863" ht="13.95" hidden="1" customHeight="1" x14ac:dyDescent="0.25"/>
    <row r="864" ht="13.95" hidden="1" customHeight="1" x14ac:dyDescent="0.25"/>
    <row r="865" ht="13.95" hidden="1" customHeight="1" x14ac:dyDescent="0.25"/>
    <row r="866" ht="13.95" hidden="1" customHeight="1" x14ac:dyDescent="0.25"/>
    <row r="867" ht="13.95" hidden="1" customHeight="1" x14ac:dyDescent="0.25"/>
    <row r="868" ht="13.95" hidden="1" customHeight="1" x14ac:dyDescent="0.25"/>
    <row r="869" ht="13.95" hidden="1" customHeight="1" x14ac:dyDescent="0.25"/>
    <row r="870" ht="13.95" hidden="1" customHeight="1" x14ac:dyDescent="0.25"/>
    <row r="871" ht="13.95" hidden="1" customHeight="1" x14ac:dyDescent="0.25"/>
    <row r="872" ht="13.95" hidden="1" customHeight="1" x14ac:dyDescent="0.25"/>
    <row r="873" ht="13.95" hidden="1" customHeight="1" x14ac:dyDescent="0.25"/>
    <row r="874" ht="13.95" hidden="1" customHeight="1" x14ac:dyDescent="0.25"/>
    <row r="875" ht="13.95" hidden="1" customHeight="1" x14ac:dyDescent="0.25"/>
    <row r="876" ht="13.95" hidden="1" customHeight="1" x14ac:dyDescent="0.25"/>
    <row r="877" ht="13.95" hidden="1" customHeight="1" x14ac:dyDescent="0.25"/>
    <row r="878" ht="13.95" hidden="1" customHeight="1" x14ac:dyDescent="0.25"/>
    <row r="879" ht="13.95" hidden="1" customHeight="1" x14ac:dyDescent="0.25"/>
    <row r="880" ht="13.95" hidden="1" customHeight="1" x14ac:dyDescent="0.25"/>
    <row r="881" ht="13.95" hidden="1" customHeight="1" x14ac:dyDescent="0.25"/>
    <row r="882" ht="13.95" hidden="1" customHeight="1" x14ac:dyDescent="0.25"/>
    <row r="883" ht="13.95" hidden="1" customHeight="1" x14ac:dyDescent="0.25"/>
    <row r="884" ht="13.95" hidden="1" customHeight="1" x14ac:dyDescent="0.25"/>
    <row r="885" ht="13.95" hidden="1" customHeight="1" x14ac:dyDescent="0.25"/>
    <row r="886" ht="13.95" hidden="1" customHeight="1" x14ac:dyDescent="0.25"/>
    <row r="887" ht="13.95" hidden="1" customHeight="1" x14ac:dyDescent="0.25"/>
    <row r="888" ht="13.95" hidden="1" customHeight="1" x14ac:dyDescent="0.25"/>
    <row r="889" ht="13.95" hidden="1" customHeight="1" x14ac:dyDescent="0.25"/>
    <row r="890" ht="13.95" hidden="1" customHeight="1" x14ac:dyDescent="0.25"/>
    <row r="891" ht="13.95" hidden="1" customHeight="1" x14ac:dyDescent="0.25"/>
    <row r="892" ht="13.95" hidden="1" customHeight="1" x14ac:dyDescent="0.25"/>
    <row r="893" ht="13.95" hidden="1" customHeight="1" x14ac:dyDescent="0.25"/>
    <row r="894" ht="13.95" hidden="1" customHeight="1" x14ac:dyDescent="0.25"/>
    <row r="895" ht="13.95" hidden="1" customHeight="1" x14ac:dyDescent="0.25"/>
    <row r="896" ht="13.95" hidden="1" customHeight="1" x14ac:dyDescent="0.25"/>
    <row r="897" ht="13.95" hidden="1" customHeight="1" x14ac:dyDescent="0.25"/>
    <row r="898" ht="13.95" hidden="1" customHeight="1" x14ac:dyDescent="0.25"/>
    <row r="899" ht="13.95" hidden="1" customHeight="1" x14ac:dyDescent="0.25"/>
    <row r="900" ht="13.95" hidden="1" customHeight="1" x14ac:dyDescent="0.25"/>
    <row r="901" ht="13.95" hidden="1" customHeight="1" x14ac:dyDescent="0.25"/>
    <row r="902" ht="13.95" hidden="1" customHeight="1" x14ac:dyDescent="0.25"/>
    <row r="903" ht="13.95" hidden="1" customHeight="1" x14ac:dyDescent="0.25"/>
    <row r="904" ht="13.95" hidden="1" customHeight="1" x14ac:dyDescent="0.25"/>
    <row r="905" ht="13.95" hidden="1" customHeight="1" x14ac:dyDescent="0.25"/>
    <row r="906" ht="13.95" hidden="1" customHeight="1" x14ac:dyDescent="0.25"/>
    <row r="907" ht="13.95" hidden="1" customHeight="1" x14ac:dyDescent="0.25"/>
    <row r="908" ht="13.95" hidden="1" customHeight="1" x14ac:dyDescent="0.25"/>
    <row r="909" ht="13.95" hidden="1" customHeight="1" x14ac:dyDescent="0.25"/>
    <row r="910" ht="13.95" hidden="1" customHeight="1" x14ac:dyDescent="0.25"/>
    <row r="911" ht="13.95" hidden="1" customHeight="1" x14ac:dyDescent="0.25"/>
    <row r="912" ht="13.95" hidden="1" customHeight="1" x14ac:dyDescent="0.25"/>
    <row r="913" ht="13.95" hidden="1" customHeight="1" x14ac:dyDescent="0.25"/>
    <row r="914" ht="13.95" hidden="1" customHeight="1" x14ac:dyDescent="0.25"/>
    <row r="915" ht="13.95" hidden="1" customHeight="1" x14ac:dyDescent="0.25"/>
    <row r="916" ht="13.95" hidden="1" customHeight="1" x14ac:dyDescent="0.25"/>
    <row r="917" ht="13.95" hidden="1" customHeight="1" x14ac:dyDescent="0.25"/>
    <row r="918" ht="13.95" hidden="1" customHeight="1" x14ac:dyDescent="0.25"/>
    <row r="919" ht="13.95" hidden="1" customHeight="1" x14ac:dyDescent="0.25"/>
    <row r="920" ht="13.95" hidden="1" customHeight="1" x14ac:dyDescent="0.25"/>
    <row r="921" ht="13.95" hidden="1" customHeight="1" x14ac:dyDescent="0.25"/>
    <row r="922" ht="13.95" hidden="1" customHeight="1" x14ac:dyDescent="0.25"/>
    <row r="923" ht="13.95" hidden="1" customHeight="1" x14ac:dyDescent="0.25"/>
    <row r="924" ht="13.95" hidden="1" customHeight="1" x14ac:dyDescent="0.25"/>
    <row r="925" ht="13.95" hidden="1" customHeight="1" x14ac:dyDescent="0.25"/>
    <row r="926" ht="13.95" hidden="1" customHeight="1" x14ac:dyDescent="0.25"/>
    <row r="927" ht="13.95" hidden="1" customHeight="1" x14ac:dyDescent="0.25"/>
    <row r="928" ht="13.95" hidden="1" customHeight="1" x14ac:dyDescent="0.25"/>
    <row r="929" ht="13.95" hidden="1" customHeight="1" x14ac:dyDescent="0.25"/>
    <row r="930" ht="13.95" hidden="1" customHeight="1" x14ac:dyDescent="0.25"/>
    <row r="931" ht="13.95" hidden="1" customHeight="1" x14ac:dyDescent="0.25"/>
    <row r="932" ht="13.95" hidden="1" customHeight="1" x14ac:dyDescent="0.25"/>
    <row r="933" ht="13.95" hidden="1" customHeight="1" x14ac:dyDescent="0.25"/>
    <row r="934" ht="13.95" hidden="1" customHeight="1" x14ac:dyDescent="0.25"/>
    <row r="935" ht="13.95" hidden="1" customHeight="1" x14ac:dyDescent="0.25"/>
    <row r="936" ht="13.95" hidden="1" customHeight="1" x14ac:dyDescent="0.25"/>
    <row r="937" ht="13.95" hidden="1" customHeight="1" x14ac:dyDescent="0.25"/>
    <row r="938" ht="13.95" hidden="1" customHeight="1" x14ac:dyDescent="0.25"/>
    <row r="939" ht="13.95" hidden="1" customHeight="1" x14ac:dyDescent="0.25"/>
    <row r="940" ht="13.95" hidden="1" customHeight="1" x14ac:dyDescent="0.25"/>
    <row r="941" ht="13.95" hidden="1" customHeight="1" x14ac:dyDescent="0.25"/>
    <row r="942" ht="13.95" hidden="1" customHeight="1" x14ac:dyDescent="0.25"/>
    <row r="943" ht="13.95" hidden="1" customHeight="1" x14ac:dyDescent="0.25"/>
    <row r="944" ht="13.95" hidden="1" customHeight="1" x14ac:dyDescent="0.25"/>
    <row r="945" ht="13.95" hidden="1" customHeight="1" x14ac:dyDescent="0.25"/>
    <row r="946" ht="13.95" hidden="1" customHeight="1" x14ac:dyDescent="0.25"/>
    <row r="947" ht="13.95" hidden="1" customHeight="1" x14ac:dyDescent="0.25"/>
    <row r="948" ht="13.95" hidden="1" customHeight="1" x14ac:dyDescent="0.25"/>
    <row r="949" ht="13.95" hidden="1" customHeight="1" x14ac:dyDescent="0.25"/>
    <row r="950" ht="13.95" hidden="1" customHeight="1" x14ac:dyDescent="0.25"/>
    <row r="951" ht="13.95" hidden="1" customHeight="1" x14ac:dyDescent="0.25"/>
    <row r="952" ht="13.95" hidden="1" customHeight="1" x14ac:dyDescent="0.25"/>
    <row r="953" ht="13.95" hidden="1" customHeight="1" x14ac:dyDescent="0.25"/>
    <row r="954" ht="13.95" hidden="1" customHeight="1" x14ac:dyDescent="0.25"/>
    <row r="955" ht="13.95" hidden="1" customHeight="1" x14ac:dyDescent="0.25"/>
    <row r="956" ht="13.95" hidden="1" customHeight="1" x14ac:dyDescent="0.25"/>
    <row r="957" ht="13.95" hidden="1" customHeight="1" x14ac:dyDescent="0.25"/>
    <row r="958" ht="13.95" hidden="1" customHeight="1" x14ac:dyDescent="0.25"/>
    <row r="959" ht="13.95" hidden="1" customHeight="1" x14ac:dyDescent="0.25"/>
    <row r="960" ht="13.95" hidden="1" customHeight="1" x14ac:dyDescent="0.25"/>
    <row r="961" ht="13.95" hidden="1" customHeight="1" x14ac:dyDescent="0.25"/>
    <row r="962" ht="13.95" hidden="1" customHeight="1" x14ac:dyDescent="0.25"/>
    <row r="963" ht="13.95" hidden="1" customHeight="1" x14ac:dyDescent="0.25"/>
    <row r="964" ht="13.95" hidden="1" customHeight="1" x14ac:dyDescent="0.25"/>
    <row r="965" ht="13.95" hidden="1" customHeight="1" x14ac:dyDescent="0.25"/>
    <row r="966" ht="13.95" hidden="1" customHeight="1" x14ac:dyDescent="0.25"/>
    <row r="967" ht="13.95" hidden="1" customHeight="1" x14ac:dyDescent="0.25"/>
    <row r="968" ht="13.95" hidden="1" customHeight="1" x14ac:dyDescent="0.25"/>
    <row r="969" ht="13.95" hidden="1" customHeight="1" x14ac:dyDescent="0.25"/>
    <row r="970" ht="13.95" hidden="1" customHeight="1" x14ac:dyDescent="0.25"/>
    <row r="971" ht="13.95" hidden="1" customHeight="1" x14ac:dyDescent="0.25"/>
    <row r="972" ht="13.95" hidden="1" customHeight="1" x14ac:dyDescent="0.25"/>
    <row r="973" ht="13.95" hidden="1" customHeight="1" x14ac:dyDescent="0.25"/>
    <row r="974" ht="13.95" hidden="1" customHeight="1" x14ac:dyDescent="0.25"/>
    <row r="975" ht="13.95" hidden="1" customHeight="1" x14ac:dyDescent="0.25"/>
    <row r="976" ht="13.95" hidden="1" customHeight="1" x14ac:dyDescent="0.25"/>
    <row r="977" ht="13.95" hidden="1" customHeight="1" x14ac:dyDescent="0.25"/>
    <row r="978" ht="13.95" hidden="1" customHeight="1" x14ac:dyDescent="0.25"/>
    <row r="979" ht="13.95" hidden="1" customHeight="1" x14ac:dyDescent="0.25"/>
    <row r="980" ht="13.95" hidden="1" customHeight="1" x14ac:dyDescent="0.25"/>
    <row r="981" ht="13.95" hidden="1" customHeight="1" x14ac:dyDescent="0.25"/>
    <row r="982" ht="13.95" hidden="1" customHeight="1" x14ac:dyDescent="0.25"/>
    <row r="983" ht="13.95" hidden="1" customHeight="1" x14ac:dyDescent="0.25"/>
    <row r="984" ht="13.95" hidden="1" customHeight="1" x14ac:dyDescent="0.25"/>
    <row r="985" ht="13.95" hidden="1" customHeight="1" x14ac:dyDescent="0.25"/>
    <row r="986" ht="13.95" hidden="1" customHeight="1" x14ac:dyDescent="0.25"/>
    <row r="987" ht="13.95" hidden="1" customHeight="1" x14ac:dyDescent="0.25"/>
    <row r="988" ht="13.95" hidden="1" customHeight="1" x14ac:dyDescent="0.25"/>
    <row r="989" ht="13.95" hidden="1" customHeight="1" x14ac:dyDescent="0.25"/>
    <row r="990" ht="13.95" hidden="1" customHeight="1" x14ac:dyDescent="0.25"/>
    <row r="991" ht="13.95" hidden="1" customHeight="1" x14ac:dyDescent="0.25"/>
    <row r="992" ht="13.95" hidden="1" customHeight="1" x14ac:dyDescent="0.25"/>
    <row r="993" ht="13.95" hidden="1" customHeight="1" x14ac:dyDescent="0.25"/>
    <row r="994" ht="13.95" hidden="1" customHeight="1" x14ac:dyDescent="0.25"/>
    <row r="995" ht="13.95" hidden="1" customHeight="1" x14ac:dyDescent="0.25"/>
    <row r="996" ht="13.95" hidden="1" customHeight="1" x14ac:dyDescent="0.25"/>
    <row r="997" ht="13.95" hidden="1" customHeight="1" x14ac:dyDescent="0.25"/>
    <row r="998" ht="13.95" hidden="1" customHeight="1" x14ac:dyDescent="0.25"/>
    <row r="999" ht="13.95" hidden="1" customHeight="1" x14ac:dyDescent="0.25"/>
    <row r="1000" ht="13.95" hidden="1" customHeight="1" x14ac:dyDescent="0.25"/>
    <row r="1001" ht="13.95" hidden="1" customHeight="1" x14ac:dyDescent="0.25"/>
    <row r="1002" ht="13.95" hidden="1" customHeight="1" x14ac:dyDescent="0.25"/>
    <row r="1003" ht="13.95" hidden="1" customHeight="1" x14ac:dyDescent="0.25"/>
    <row r="1004" ht="13.95" hidden="1" customHeight="1" x14ac:dyDescent="0.25"/>
    <row r="1005" ht="13.95" hidden="1" customHeight="1" x14ac:dyDescent="0.25"/>
    <row r="1006" ht="13.95" hidden="1" customHeight="1" x14ac:dyDescent="0.25"/>
    <row r="1007" ht="13.95" hidden="1" customHeight="1" x14ac:dyDescent="0.25"/>
    <row r="1008" ht="13.95" hidden="1" customHeight="1" x14ac:dyDescent="0.25"/>
    <row r="1009" ht="13.95" hidden="1" customHeight="1" x14ac:dyDescent="0.25"/>
    <row r="1010" ht="13.95" hidden="1" customHeight="1" x14ac:dyDescent="0.25"/>
    <row r="1011" ht="13.95" hidden="1" customHeight="1" x14ac:dyDescent="0.25"/>
  </sheetData>
  <sheetProtection algorithmName="SHA-512" hashValue="X+HTuWu/R0dPULHVKv9qgcvMb9M6VKtjO8vrwz+mZo3G0mkBHlAxQWSAiuJd7rvLRfIXpXHmI+ufumJhCQJnDw==" saltValue="pgqMrPY1wkltoGluyw1qHQ==" spinCount="100000" sheet="1" objects="1" scenarios="1"/>
  <mergeCells count="14">
    <mergeCell ref="C19:D19"/>
    <mergeCell ref="C20:D20"/>
    <mergeCell ref="C21:D21"/>
    <mergeCell ref="C14:D14"/>
    <mergeCell ref="C15:D15"/>
    <mergeCell ref="C16:D16"/>
    <mergeCell ref="C17:D17"/>
    <mergeCell ref="C18:D18"/>
    <mergeCell ref="C13:D13"/>
    <mergeCell ref="B7:D7"/>
    <mergeCell ref="B8:C8"/>
    <mergeCell ref="C11:D11"/>
    <mergeCell ref="C12:D12"/>
    <mergeCell ref="B10:F10"/>
  </mergeCells>
  <dataValidations count="2">
    <dataValidation type="decimal" operator="greaterThanOrEqual" allowBlank="1" showInputMessage="1" showErrorMessage="1" sqref="F12:F21" xr:uid="{00000000-0002-0000-0B00-000000000000}">
      <formula1>0</formula1>
    </dataValidation>
    <dataValidation type="decimal" operator="greaterThan" allowBlank="1" showInputMessage="1" showErrorMessage="1" sqref="D8" xr:uid="{00000000-0002-0000-0B00-000001000000}">
      <formula1>0</formula1>
    </dataValidation>
  </dataValidations>
  <hyperlinks>
    <hyperlink ref="D4" location="Overview!A1" display="&lt;&lt; Back to overview page" xr:uid="{00000000-0004-0000-0B00-000000000000}"/>
  </hyperlinks>
  <pageMargins left="0.25" right="0.25" top="0.75" bottom="0.75" header="0.3" footer="0.3"/>
  <pageSetup scale="70" fitToHeight="0"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1:Z99"/>
  <sheetViews>
    <sheetView zoomScale="115" zoomScaleNormal="115" workbookViewId="0">
      <selection activeCell="C27" sqref="C27"/>
    </sheetView>
  </sheetViews>
  <sheetFormatPr defaultRowHeight="13.2" x14ac:dyDescent="0.25"/>
  <cols>
    <col min="1" max="1" width="7.33203125" style="176" customWidth="1"/>
    <col min="2" max="3" width="17" style="176" customWidth="1"/>
    <col min="4" max="4" width="1.33203125" style="176" customWidth="1"/>
    <col min="5" max="5" width="80.44140625" style="176" bestFit="1" customWidth="1"/>
    <col min="6" max="6" width="1.33203125" style="176" customWidth="1"/>
    <col min="7" max="7" width="58.77734375" style="176" bestFit="1" customWidth="1"/>
    <col min="8" max="8" width="1.33203125" style="176" customWidth="1"/>
    <col min="9" max="9" width="49.21875" style="176" bestFit="1" customWidth="1"/>
    <col min="10" max="10" width="1.33203125" style="176" customWidth="1"/>
    <col min="11" max="11" width="42.33203125" style="176" bestFit="1" customWidth="1"/>
    <col min="12" max="12" width="1.33203125" style="176" customWidth="1"/>
    <col min="13" max="13" width="36" style="176" bestFit="1" customWidth="1"/>
    <col min="14" max="14" width="1.33203125" style="176" customWidth="1"/>
    <col min="15" max="15" width="31.21875" style="176" bestFit="1" customWidth="1"/>
    <col min="16" max="16" width="1.33203125" style="176" customWidth="1"/>
    <col min="17" max="17" width="34.77734375" style="176" bestFit="1" customWidth="1"/>
    <col min="18" max="18" width="1.33203125" style="176" customWidth="1"/>
    <col min="19" max="19" width="50.88671875" style="176" bestFit="1" customWidth="1"/>
    <col min="20" max="20" width="1.33203125" style="176" customWidth="1"/>
    <col min="21" max="21" width="66.109375" style="176" bestFit="1" customWidth="1"/>
    <col min="22" max="22" width="1.33203125" style="176" customWidth="1"/>
    <col min="23" max="23" width="105.6640625" style="176" bestFit="1" customWidth="1"/>
    <col min="24" max="24" width="1.33203125" style="176" customWidth="1"/>
    <col min="25" max="25" width="9" style="176" customWidth="1"/>
    <col min="26" max="16384" width="8.88671875" style="176"/>
  </cols>
  <sheetData>
    <row r="1" spans="2:26" s="165" customFormat="1" x14ac:dyDescent="0.25">
      <c r="C1" s="166" t="s">
        <v>597</v>
      </c>
      <c r="D1" s="166"/>
      <c r="F1" s="166"/>
      <c r="G1" s="167"/>
      <c r="H1" s="166"/>
      <c r="J1" s="166"/>
      <c r="L1" s="166"/>
      <c r="N1" s="166"/>
      <c r="P1" s="166"/>
      <c r="R1" s="166"/>
      <c r="T1" s="166"/>
      <c r="V1" s="166"/>
      <c r="X1" s="166"/>
    </row>
    <row r="2" spans="2:26" s="165" customFormat="1" ht="17.399999999999999" x14ac:dyDescent="0.25">
      <c r="C2" s="168" t="s">
        <v>441</v>
      </c>
      <c r="D2" s="168"/>
      <c r="F2" s="168"/>
      <c r="G2" s="169"/>
      <c r="H2" s="168"/>
      <c r="J2" s="168"/>
      <c r="L2" s="168"/>
      <c r="N2" s="168"/>
      <c r="P2" s="168"/>
      <c r="R2" s="168"/>
      <c r="T2" s="168"/>
      <c r="V2" s="168"/>
      <c r="X2" s="168"/>
    </row>
    <row r="3" spans="2:26" s="165" customFormat="1" x14ac:dyDescent="0.25">
      <c r="C3" s="170" t="s">
        <v>441</v>
      </c>
      <c r="D3" s="170"/>
      <c r="F3" s="170"/>
      <c r="H3" s="170"/>
      <c r="J3" s="170"/>
      <c r="L3" s="170"/>
      <c r="N3" s="170"/>
      <c r="P3" s="170"/>
      <c r="R3" s="170"/>
      <c r="T3" s="170"/>
      <c r="V3" s="170"/>
      <c r="X3" s="170"/>
    </row>
    <row r="4" spans="2:26" s="165" customFormat="1" x14ac:dyDescent="0.25">
      <c r="C4" s="171" t="s">
        <v>598</v>
      </c>
      <c r="D4" s="171"/>
      <c r="F4" s="171"/>
      <c r="G4" s="171"/>
      <c r="H4" s="171"/>
      <c r="J4" s="171"/>
      <c r="L4" s="171"/>
      <c r="N4" s="171"/>
      <c r="P4" s="171"/>
      <c r="R4" s="171"/>
      <c r="T4" s="171"/>
      <c r="V4" s="171"/>
      <c r="X4" s="171"/>
    </row>
    <row r="5" spans="2:26" s="172" customFormat="1" ht="13.8" thickBot="1" x14ac:dyDescent="0.3"/>
    <row r="6" spans="2:26" s="173" customFormat="1" ht="13.8" thickTop="1" x14ac:dyDescent="0.25">
      <c r="I6" s="174"/>
    </row>
    <row r="8" spans="2:26" ht="13.8" x14ac:dyDescent="0.25">
      <c r="B8" s="348" t="s">
        <v>554</v>
      </c>
      <c r="C8" s="348"/>
      <c r="D8" s="175"/>
      <c r="E8" s="349" t="s">
        <v>555</v>
      </c>
      <c r="F8" s="349"/>
      <c r="G8" s="349"/>
      <c r="H8" s="349"/>
      <c r="I8" s="349"/>
      <c r="J8" s="349"/>
      <c r="K8" s="349"/>
      <c r="L8" s="349"/>
      <c r="M8" s="349"/>
      <c r="N8" s="349"/>
      <c r="O8" s="349"/>
      <c r="P8" s="349"/>
      <c r="Q8" s="349"/>
      <c r="R8" s="349"/>
      <c r="S8" s="349"/>
      <c r="T8" s="349"/>
      <c r="U8" s="349"/>
      <c r="V8" s="349"/>
      <c r="W8" s="349"/>
      <c r="X8" s="349"/>
      <c r="Y8" s="349"/>
      <c r="Z8" s="175"/>
    </row>
    <row r="9" spans="2:26" ht="13.8" x14ac:dyDescent="0.25">
      <c r="B9" s="347" t="s">
        <v>247</v>
      </c>
      <c r="C9" s="347"/>
      <c r="D9" s="177"/>
      <c r="E9" s="178" t="str">
        <f>B9</f>
        <v>Drilling and Completion</v>
      </c>
      <c r="F9" s="177"/>
      <c r="G9" s="179" t="str">
        <f>B10</f>
        <v>Engineering and Construction</v>
      </c>
      <c r="H9" s="177"/>
      <c r="I9" s="180" t="str">
        <f>B11</f>
        <v>General Services</v>
      </c>
      <c r="J9" s="177"/>
      <c r="K9" s="181" t="str">
        <f>B12</f>
        <v>Geosciences and Reservoir</v>
      </c>
      <c r="L9" s="177"/>
      <c r="M9" s="182" t="str">
        <f>B13</f>
        <v>Health and Safety and Environment</v>
      </c>
      <c r="N9" s="177"/>
      <c r="O9" s="183" t="str">
        <f>B14</f>
        <v>Information Technology</v>
      </c>
      <c r="P9" s="177"/>
      <c r="Q9" s="184" t="str">
        <f>B15</f>
        <v>Consultancy and Training</v>
      </c>
      <c r="R9" s="177"/>
      <c r="S9" s="178" t="str">
        <f>B16</f>
        <v>Marine and Logistics</v>
      </c>
      <c r="T9" s="177"/>
      <c r="U9" s="181" t="str">
        <f>B17</f>
        <v>Production and Maintenance</v>
      </c>
      <c r="V9" s="177"/>
      <c r="W9" s="183" t="s">
        <v>442</v>
      </c>
      <c r="X9" s="177"/>
      <c r="Y9" s="185" t="str">
        <f>B19</f>
        <v>Other</v>
      </c>
      <c r="Z9" s="175"/>
    </row>
    <row r="10" spans="2:26" ht="13.8" x14ac:dyDescent="0.25">
      <c r="B10" s="347" t="s">
        <v>248</v>
      </c>
      <c r="C10" s="347"/>
      <c r="D10" s="177"/>
      <c r="E10" s="186" t="s">
        <v>249</v>
      </c>
      <c r="F10" s="177"/>
      <c r="G10" s="187" t="s">
        <v>250</v>
      </c>
      <c r="H10" s="177"/>
      <c r="I10" s="188" t="s">
        <v>251</v>
      </c>
      <c r="J10" s="177"/>
      <c r="K10" s="189" t="s">
        <v>252</v>
      </c>
      <c r="L10" s="177"/>
      <c r="M10" s="190" t="s">
        <v>253</v>
      </c>
      <c r="N10" s="177"/>
      <c r="O10" s="191" t="s">
        <v>254</v>
      </c>
      <c r="P10" s="177"/>
      <c r="Q10" s="192" t="s">
        <v>255</v>
      </c>
      <c r="R10" s="177"/>
      <c r="S10" s="186" t="s">
        <v>256</v>
      </c>
      <c r="T10" s="177"/>
      <c r="U10" s="189" t="s">
        <v>443</v>
      </c>
      <c r="V10" s="177"/>
      <c r="W10" s="191" t="s">
        <v>444</v>
      </c>
      <c r="X10" s="177"/>
      <c r="Y10" s="175"/>
      <c r="Z10" s="175"/>
    </row>
    <row r="11" spans="2:26" ht="13.8" x14ac:dyDescent="0.25">
      <c r="B11" s="347" t="s">
        <v>258</v>
      </c>
      <c r="C11" s="347"/>
      <c r="D11" s="177"/>
      <c r="E11" s="186" t="s">
        <v>259</v>
      </c>
      <c r="F11" s="177"/>
      <c r="G11" s="187" t="s">
        <v>260</v>
      </c>
      <c r="H11" s="177"/>
      <c r="I11" s="188" t="s">
        <v>261</v>
      </c>
      <c r="J11" s="177"/>
      <c r="K11" s="189" t="s">
        <v>262</v>
      </c>
      <c r="L11" s="177"/>
      <c r="M11" s="190" t="s">
        <v>263</v>
      </c>
      <c r="N11" s="177"/>
      <c r="O11" s="191" t="s">
        <v>264</v>
      </c>
      <c r="P11" s="177"/>
      <c r="Q11" s="192" t="s">
        <v>265</v>
      </c>
      <c r="R11" s="177"/>
      <c r="S11" s="186" t="s">
        <v>266</v>
      </c>
      <c r="T11" s="177"/>
      <c r="U11" s="189" t="s">
        <v>267</v>
      </c>
      <c r="V11" s="177"/>
      <c r="W11" s="191" t="s">
        <v>445</v>
      </c>
      <c r="X11" s="177"/>
      <c r="Y11" s="175"/>
      <c r="Z11" s="175"/>
    </row>
    <row r="12" spans="2:26" ht="13.8" x14ac:dyDescent="0.25">
      <c r="B12" s="347" t="s">
        <v>268</v>
      </c>
      <c r="C12" s="347"/>
      <c r="D12" s="177"/>
      <c r="E12" s="186" t="s">
        <v>269</v>
      </c>
      <c r="F12" s="177"/>
      <c r="G12" s="187" t="s">
        <v>270</v>
      </c>
      <c r="H12" s="177"/>
      <c r="I12" s="188" t="s">
        <v>271</v>
      </c>
      <c r="J12" s="177"/>
      <c r="K12" s="189" t="s">
        <v>272</v>
      </c>
      <c r="L12" s="177"/>
      <c r="M12" s="190" t="s">
        <v>446</v>
      </c>
      <c r="N12" s="177"/>
      <c r="O12" s="175"/>
      <c r="P12" s="177"/>
      <c r="Q12" s="192" t="s">
        <v>274</v>
      </c>
      <c r="R12" s="177"/>
      <c r="S12" s="186" t="s">
        <v>275</v>
      </c>
      <c r="T12" s="177"/>
      <c r="U12" s="189" t="s">
        <v>447</v>
      </c>
      <c r="V12" s="177"/>
      <c r="W12" s="175"/>
      <c r="X12" s="177"/>
      <c r="Y12" s="175"/>
      <c r="Z12" s="175"/>
    </row>
    <row r="13" spans="2:26" ht="13.8" x14ac:dyDescent="0.25">
      <c r="B13" s="347" t="s">
        <v>276</v>
      </c>
      <c r="C13" s="347"/>
      <c r="D13" s="177"/>
      <c r="E13" s="186" t="s">
        <v>277</v>
      </c>
      <c r="F13" s="177"/>
      <c r="G13" s="187" t="s">
        <v>278</v>
      </c>
      <c r="H13" s="177"/>
      <c r="I13" s="188" t="s">
        <v>279</v>
      </c>
      <c r="J13" s="177"/>
      <c r="K13" s="175"/>
      <c r="L13" s="177"/>
      <c r="M13" s="190" t="s">
        <v>273</v>
      </c>
      <c r="N13" s="177"/>
      <c r="O13" s="175"/>
      <c r="P13" s="177"/>
      <c r="Q13" s="192" t="s">
        <v>281</v>
      </c>
      <c r="R13" s="177"/>
      <c r="S13" s="186" t="s">
        <v>282</v>
      </c>
      <c r="T13" s="177"/>
      <c r="U13" s="189" t="s">
        <v>283</v>
      </c>
      <c r="V13" s="177"/>
      <c r="W13" s="175"/>
      <c r="X13" s="177"/>
      <c r="Y13" s="175"/>
      <c r="Z13" s="175"/>
    </row>
    <row r="14" spans="2:26" x14ac:dyDescent="0.25">
      <c r="B14" s="347" t="s">
        <v>284</v>
      </c>
      <c r="C14" s="347"/>
      <c r="D14" s="177"/>
      <c r="E14" s="175"/>
      <c r="F14" s="177"/>
      <c r="G14" s="187" t="s">
        <v>285</v>
      </c>
      <c r="H14" s="177"/>
      <c r="I14" s="188" t="s">
        <v>286</v>
      </c>
      <c r="J14" s="177"/>
      <c r="K14" s="175"/>
      <c r="L14" s="177"/>
      <c r="M14" s="190" t="s">
        <v>280</v>
      </c>
      <c r="N14" s="177"/>
      <c r="O14" s="175"/>
      <c r="P14" s="177"/>
      <c r="Q14" s="175"/>
      <c r="R14" s="177"/>
      <c r="S14" s="186" t="s">
        <v>448</v>
      </c>
      <c r="T14" s="177"/>
      <c r="U14" s="175"/>
      <c r="V14" s="177"/>
      <c r="W14" s="175"/>
      <c r="X14" s="177"/>
      <c r="Y14" s="175"/>
      <c r="Z14" s="175"/>
    </row>
    <row r="15" spans="2:26" x14ac:dyDescent="0.25">
      <c r="B15" s="347" t="s">
        <v>287</v>
      </c>
      <c r="C15" s="347"/>
      <c r="D15" s="177"/>
      <c r="E15" s="175"/>
      <c r="F15" s="177"/>
      <c r="G15" s="187" t="s">
        <v>288</v>
      </c>
      <c r="H15" s="177"/>
      <c r="I15" s="188" t="s">
        <v>289</v>
      </c>
      <c r="J15" s="177"/>
      <c r="K15" s="175"/>
      <c r="L15" s="177"/>
      <c r="M15" s="190" t="s">
        <v>449</v>
      </c>
      <c r="N15" s="177"/>
      <c r="O15" s="175"/>
      <c r="P15" s="177"/>
      <c r="Q15" s="175"/>
      <c r="R15" s="177"/>
      <c r="S15" s="186" t="s">
        <v>556</v>
      </c>
      <c r="T15" s="177"/>
      <c r="U15" s="175"/>
      <c r="V15" s="177"/>
      <c r="W15" s="175"/>
      <c r="X15" s="177"/>
      <c r="Y15" s="175"/>
      <c r="Z15" s="175"/>
    </row>
    <row r="16" spans="2:26" x14ac:dyDescent="0.25">
      <c r="B16" s="347" t="s">
        <v>290</v>
      </c>
      <c r="C16" s="347"/>
      <c r="D16" s="177"/>
      <c r="E16" s="175"/>
      <c r="F16" s="177"/>
      <c r="G16" s="187" t="s">
        <v>450</v>
      </c>
      <c r="H16" s="177"/>
      <c r="I16" s="188" t="s">
        <v>291</v>
      </c>
      <c r="J16" s="177"/>
      <c r="K16" s="175"/>
      <c r="L16" s="177"/>
      <c r="M16" s="175"/>
      <c r="N16" s="177"/>
      <c r="O16" s="175"/>
      <c r="P16" s="177"/>
      <c r="Q16" s="175"/>
      <c r="R16" s="177"/>
      <c r="S16" s="175"/>
      <c r="T16" s="177"/>
      <c r="U16" s="175"/>
      <c r="V16" s="177"/>
      <c r="W16" s="175"/>
      <c r="X16" s="177"/>
      <c r="Y16" s="175"/>
      <c r="Z16" s="175"/>
    </row>
    <row r="17" spans="2:26" x14ac:dyDescent="0.25">
      <c r="B17" s="347" t="s">
        <v>292</v>
      </c>
      <c r="C17" s="347"/>
      <c r="D17" s="177"/>
      <c r="E17" s="175"/>
      <c r="F17" s="177"/>
      <c r="G17" s="175"/>
      <c r="H17" s="177"/>
      <c r="I17" s="188" t="s">
        <v>293</v>
      </c>
      <c r="J17" s="177"/>
      <c r="K17" s="175"/>
      <c r="L17" s="177"/>
      <c r="M17" s="175"/>
      <c r="N17" s="177"/>
      <c r="O17" s="175"/>
      <c r="P17" s="177"/>
      <c r="Q17" s="175"/>
      <c r="R17" s="177"/>
      <c r="S17" s="175"/>
      <c r="T17" s="177"/>
      <c r="U17" s="175"/>
      <c r="V17" s="177"/>
      <c r="W17" s="175"/>
      <c r="X17" s="177"/>
      <c r="Y17" s="175"/>
      <c r="Z17" s="175"/>
    </row>
    <row r="18" spans="2:26" x14ac:dyDescent="0.25">
      <c r="B18" s="347" t="s">
        <v>442</v>
      </c>
      <c r="C18" s="347"/>
      <c r="D18" s="177"/>
      <c r="E18" s="175"/>
      <c r="F18" s="177"/>
      <c r="G18" s="175"/>
      <c r="H18" s="177"/>
      <c r="I18" s="188" t="s">
        <v>294</v>
      </c>
      <c r="J18" s="177"/>
      <c r="K18" s="175"/>
      <c r="L18" s="177"/>
      <c r="M18" s="175"/>
      <c r="N18" s="177"/>
      <c r="O18" s="175"/>
      <c r="P18" s="177"/>
      <c r="Q18" s="175"/>
      <c r="R18" s="177"/>
      <c r="S18" s="175"/>
      <c r="T18" s="177"/>
      <c r="U18" s="175"/>
      <c r="V18" s="177"/>
      <c r="W18" s="175"/>
      <c r="X18" s="177"/>
      <c r="Y18" s="175"/>
      <c r="Z18" s="175"/>
    </row>
    <row r="19" spans="2:26" x14ac:dyDescent="0.25">
      <c r="B19" s="347" t="s">
        <v>257</v>
      </c>
      <c r="C19" s="347"/>
      <c r="D19" s="177"/>
      <c r="E19" s="175"/>
      <c r="F19" s="177"/>
      <c r="G19" s="175"/>
      <c r="H19" s="177"/>
      <c r="I19" s="188" t="s">
        <v>295</v>
      </c>
      <c r="J19" s="177"/>
      <c r="K19" s="175"/>
      <c r="L19" s="177"/>
      <c r="M19" s="175"/>
      <c r="N19" s="177"/>
      <c r="O19" s="175"/>
      <c r="P19" s="177"/>
      <c r="Q19" s="175"/>
      <c r="R19" s="177"/>
      <c r="S19" s="175"/>
      <c r="T19" s="177"/>
      <c r="U19" s="175"/>
      <c r="V19" s="177"/>
      <c r="W19" s="175"/>
      <c r="X19" s="177"/>
      <c r="Y19" s="175"/>
      <c r="Z19" s="175"/>
    </row>
    <row r="20" spans="2:26" x14ac:dyDescent="0.2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row>
    <row r="21" spans="2:26" x14ac:dyDescent="0.2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row>
    <row r="22" spans="2:26" ht="13.8" x14ac:dyDescent="0.25">
      <c r="B22" s="175"/>
      <c r="C22" s="175"/>
      <c r="D22" s="175"/>
      <c r="E22" s="349" t="s">
        <v>557</v>
      </c>
      <c r="F22" s="349"/>
      <c r="G22" s="349"/>
      <c r="H22" s="349"/>
      <c r="I22" s="349"/>
      <c r="J22" s="349"/>
      <c r="K22" s="349"/>
      <c r="L22" s="349"/>
      <c r="M22" s="349"/>
      <c r="N22" s="349"/>
      <c r="O22" s="349"/>
      <c r="P22" s="349"/>
      <c r="Q22" s="349"/>
      <c r="R22" s="349"/>
      <c r="S22" s="349"/>
      <c r="T22" s="349"/>
      <c r="U22" s="349"/>
      <c r="V22" s="349"/>
      <c r="W22" s="349"/>
      <c r="X22" s="349"/>
      <c r="Y22" s="349"/>
      <c r="Z22" s="175"/>
    </row>
    <row r="23" spans="2:26" ht="13.8" x14ac:dyDescent="0.25">
      <c r="B23" s="175"/>
      <c r="C23" s="175"/>
      <c r="D23" s="175"/>
      <c r="E23" s="178" t="str">
        <f t="shared" ref="E23:U23" si="0">E10</f>
        <v>Onshore Drilling Services</v>
      </c>
      <c r="F23" s="175"/>
      <c r="G23" s="179" t="str">
        <f t="shared" si="0"/>
        <v>Architecture Engineering</v>
      </c>
      <c r="H23" s="175"/>
      <c r="I23" s="193" t="str">
        <f t="shared" si="0"/>
        <v>Cleaning and Catering Services</v>
      </c>
      <c r="J23" s="175"/>
      <c r="K23" s="181" t="str">
        <f t="shared" si="0"/>
        <v>Seismic Operation</v>
      </c>
      <c r="L23" s="175"/>
      <c r="M23" s="182" t="str">
        <f t="shared" si="0"/>
        <v>Water Treatment</v>
      </c>
      <c r="N23" s="175"/>
      <c r="O23" s="183" t="str">
        <f t="shared" si="0"/>
        <v>IT Hardware Service</v>
      </c>
      <c r="P23" s="175"/>
      <c r="Q23" s="184" t="str">
        <f t="shared" si="0"/>
        <v>General Training</v>
      </c>
      <c r="R23" s="175"/>
      <c r="S23" s="178" t="str">
        <f t="shared" si="0"/>
        <v>Logistic Base Services</v>
      </c>
      <c r="T23" s="175"/>
      <c r="U23" s="181" t="str">
        <f t="shared" si="0"/>
        <v>Field Operation</v>
      </c>
      <c r="V23" s="175"/>
      <c r="W23" s="194" t="str">
        <f>W10</f>
        <v>Goods Manufacturer</v>
      </c>
      <c r="X23" s="175"/>
      <c r="Y23" s="175"/>
      <c r="Z23" s="175"/>
    </row>
    <row r="24" spans="2:26" ht="13.8" x14ac:dyDescent="0.25">
      <c r="B24" s="175"/>
      <c r="C24" s="175"/>
      <c r="D24" s="175"/>
      <c r="E24" s="186" t="s">
        <v>296</v>
      </c>
      <c r="F24" s="175"/>
      <c r="G24" s="187" t="s">
        <v>297</v>
      </c>
      <c r="H24" s="175"/>
      <c r="I24" s="188" t="s">
        <v>451</v>
      </c>
      <c r="J24" s="175"/>
      <c r="K24" s="189" t="s">
        <v>452</v>
      </c>
      <c r="L24" s="175"/>
      <c r="M24" s="190" t="s">
        <v>298</v>
      </c>
      <c r="N24" s="175"/>
      <c r="O24" s="191" t="s">
        <v>299</v>
      </c>
      <c r="P24" s="175"/>
      <c r="Q24" s="192" t="s">
        <v>300</v>
      </c>
      <c r="R24" s="175"/>
      <c r="S24" s="186" t="s">
        <v>301</v>
      </c>
      <c r="T24" s="175"/>
      <c r="U24" s="189" t="s">
        <v>302</v>
      </c>
      <c r="V24" s="175"/>
      <c r="W24" s="191" t="s">
        <v>453</v>
      </c>
      <c r="X24" s="175"/>
      <c r="Y24" s="175"/>
      <c r="Z24" s="175"/>
    </row>
    <row r="25" spans="2:26" ht="13.8" x14ac:dyDescent="0.25">
      <c r="B25" s="175"/>
      <c r="C25" s="175"/>
      <c r="D25" s="175"/>
      <c r="E25" s="186" t="s">
        <v>303</v>
      </c>
      <c r="F25" s="175"/>
      <c r="G25" s="187" t="s">
        <v>304</v>
      </c>
      <c r="H25" s="175"/>
      <c r="I25" s="188" t="s">
        <v>454</v>
      </c>
      <c r="J25" s="175"/>
      <c r="K25" s="175"/>
      <c r="L25" s="175"/>
      <c r="M25" s="190" t="s">
        <v>455</v>
      </c>
      <c r="N25" s="175"/>
      <c r="O25" s="191" t="s">
        <v>456</v>
      </c>
      <c r="P25" s="175"/>
      <c r="Q25" s="192" t="s">
        <v>305</v>
      </c>
      <c r="R25" s="175"/>
      <c r="S25" s="186" t="s">
        <v>306</v>
      </c>
      <c r="T25" s="175"/>
      <c r="U25" s="189" t="s">
        <v>307</v>
      </c>
      <c r="V25" s="175"/>
      <c r="W25" s="191" t="s">
        <v>457</v>
      </c>
      <c r="X25" s="175"/>
      <c r="Y25" s="175"/>
      <c r="Z25" s="175"/>
    </row>
    <row r="26" spans="2:26" ht="13.8" x14ac:dyDescent="0.25">
      <c r="B26" s="175"/>
      <c r="C26" s="175"/>
      <c r="D26" s="175"/>
      <c r="E26" s="175"/>
      <c r="F26" s="175"/>
      <c r="G26" s="187" t="s">
        <v>308</v>
      </c>
      <c r="H26" s="175"/>
      <c r="I26" s="188" t="s">
        <v>458</v>
      </c>
      <c r="J26" s="175"/>
      <c r="K26" s="181" t="str">
        <f>K11</f>
        <v>Seismic Data Processing</v>
      </c>
      <c r="L26" s="175"/>
      <c r="M26" s="175"/>
      <c r="N26" s="175"/>
      <c r="O26" s="175"/>
      <c r="P26" s="175"/>
      <c r="Q26" s="192" t="s">
        <v>309</v>
      </c>
      <c r="R26" s="175"/>
      <c r="S26" s="186" t="s">
        <v>459</v>
      </c>
      <c r="T26" s="175"/>
      <c r="U26" s="189" t="s">
        <v>310</v>
      </c>
      <c r="V26" s="175"/>
      <c r="W26" s="191" t="s">
        <v>460</v>
      </c>
      <c r="X26" s="175"/>
      <c r="Y26" s="175"/>
      <c r="Z26" s="175"/>
    </row>
    <row r="27" spans="2:26" ht="13.8" x14ac:dyDescent="0.25">
      <c r="B27" s="175"/>
      <c r="C27" s="175"/>
      <c r="D27" s="175"/>
      <c r="E27" s="178" t="str">
        <f>E11</f>
        <v>Offshore Drilling Service</v>
      </c>
      <c r="F27" s="175"/>
      <c r="G27" s="175"/>
      <c r="H27" s="175"/>
      <c r="J27" s="175"/>
      <c r="K27" s="189" t="s">
        <v>461</v>
      </c>
      <c r="L27" s="175"/>
      <c r="M27" s="182" t="str">
        <f>M11</f>
        <v>Soil Treatment</v>
      </c>
      <c r="N27" s="175"/>
      <c r="O27" s="183" t="str">
        <f>O11</f>
        <v>IT Software Services</v>
      </c>
      <c r="P27" s="175"/>
      <c r="Q27" s="192" t="s">
        <v>311</v>
      </c>
      <c r="R27" s="175"/>
      <c r="S27" s="175"/>
      <c r="T27" s="175"/>
      <c r="U27" s="189" t="s">
        <v>312</v>
      </c>
      <c r="V27" s="175"/>
      <c r="W27" s="191" t="s">
        <v>462</v>
      </c>
      <c r="X27" s="175"/>
      <c r="Y27" s="175"/>
      <c r="Z27" s="175"/>
    </row>
    <row r="28" spans="2:26" ht="13.8" x14ac:dyDescent="0.25">
      <c r="B28" s="175"/>
      <c r="C28" s="175"/>
      <c r="D28" s="175"/>
      <c r="E28" s="186" t="s">
        <v>313</v>
      </c>
      <c r="F28" s="175"/>
      <c r="G28" s="179" t="str">
        <f>G11</f>
        <v>Civil Engineering</v>
      </c>
      <c r="H28" s="175"/>
      <c r="I28" s="193" t="str">
        <f>I11</f>
        <v>Facility Management Services</v>
      </c>
      <c r="J28" s="175"/>
      <c r="K28" s="189" t="s">
        <v>317</v>
      </c>
      <c r="L28" s="175"/>
      <c r="M28" s="190" t="s">
        <v>463</v>
      </c>
      <c r="N28" s="175"/>
      <c r="O28" s="191" t="s">
        <v>558</v>
      </c>
      <c r="P28" s="175"/>
      <c r="Q28" s="192" t="s">
        <v>315</v>
      </c>
      <c r="R28" s="175"/>
      <c r="S28" s="178" t="str">
        <f>S11</f>
        <v>Land Transportation Services</v>
      </c>
      <c r="T28" s="175"/>
      <c r="U28" s="189" t="s">
        <v>465</v>
      </c>
      <c r="V28" s="175"/>
      <c r="W28" s="191" t="s">
        <v>466</v>
      </c>
      <c r="X28" s="175"/>
      <c r="Y28" s="175"/>
      <c r="Z28" s="175"/>
    </row>
    <row r="29" spans="2:26" x14ac:dyDescent="0.25">
      <c r="B29" s="175"/>
      <c r="C29" s="175"/>
      <c r="D29" s="175"/>
      <c r="E29" s="186" t="s">
        <v>316</v>
      </c>
      <c r="F29" s="175"/>
      <c r="G29" s="187" t="s">
        <v>467</v>
      </c>
      <c r="H29" s="175"/>
      <c r="I29" s="188" t="s">
        <v>468</v>
      </c>
      <c r="J29" s="175"/>
      <c r="K29" s="189" t="s">
        <v>318</v>
      </c>
      <c r="L29" s="175"/>
      <c r="M29" s="190" t="s">
        <v>469</v>
      </c>
      <c r="N29" s="175"/>
      <c r="O29" s="191" t="s">
        <v>464</v>
      </c>
      <c r="P29" s="175"/>
      <c r="Q29" s="175"/>
      <c r="R29" s="175"/>
      <c r="S29" s="186" t="s">
        <v>470</v>
      </c>
      <c r="T29" s="175"/>
      <c r="U29" s="189" t="s">
        <v>322</v>
      </c>
      <c r="V29" s="175"/>
      <c r="W29" s="191" t="s">
        <v>471</v>
      </c>
      <c r="X29" s="175"/>
      <c r="Y29" s="175"/>
      <c r="Z29" s="175"/>
    </row>
    <row r="30" spans="2:26" ht="13.8" x14ac:dyDescent="0.25">
      <c r="B30" s="175"/>
      <c r="C30" s="175"/>
      <c r="D30" s="175"/>
      <c r="E30" s="175"/>
      <c r="F30" s="175"/>
      <c r="G30" s="187" t="s">
        <v>323</v>
      </c>
      <c r="H30" s="175"/>
      <c r="I30" s="188" t="s">
        <v>559</v>
      </c>
      <c r="J30" s="175"/>
      <c r="K30" s="189" t="s">
        <v>319</v>
      </c>
      <c r="L30" s="175"/>
      <c r="M30" s="175"/>
      <c r="N30" s="175"/>
      <c r="O30" s="191" t="s">
        <v>314</v>
      </c>
      <c r="P30" s="175"/>
      <c r="Q30" s="184" t="str">
        <f>Q11</f>
        <v>Technical Training</v>
      </c>
      <c r="R30" s="175"/>
      <c r="S30" s="186" t="s">
        <v>474</v>
      </c>
      <c r="T30" s="175"/>
      <c r="U30" s="189" t="s">
        <v>326</v>
      </c>
      <c r="V30" s="175"/>
      <c r="W30" s="191" t="s">
        <v>475</v>
      </c>
      <c r="X30" s="175"/>
      <c r="Y30" s="175"/>
      <c r="Z30" s="175"/>
    </row>
    <row r="31" spans="2:26" ht="13.8" x14ac:dyDescent="0.25">
      <c r="B31" s="175"/>
      <c r="C31" s="175"/>
      <c r="D31" s="175"/>
      <c r="E31" s="178" t="str">
        <f>E12</f>
        <v>Completion and Workover Services</v>
      </c>
      <c r="F31" s="175"/>
      <c r="G31" s="187" t="s">
        <v>476</v>
      </c>
      <c r="H31" s="175"/>
      <c r="I31" s="188" t="s">
        <v>472</v>
      </c>
      <c r="J31" s="175"/>
      <c r="K31" s="175"/>
      <c r="L31" s="175"/>
      <c r="M31" s="182" t="str">
        <f>M12</f>
        <v>Air Treatment</v>
      </c>
      <c r="N31" s="175"/>
      <c r="O31" s="191" t="s">
        <v>473</v>
      </c>
      <c r="P31" s="175"/>
      <c r="Q31" s="192" t="s">
        <v>321</v>
      </c>
      <c r="R31" s="175"/>
      <c r="S31" s="186" t="s">
        <v>478</v>
      </c>
      <c r="T31" s="175"/>
      <c r="U31" s="189" t="s">
        <v>479</v>
      </c>
      <c r="V31" s="175"/>
      <c r="W31" s="191" t="s">
        <v>480</v>
      </c>
      <c r="X31" s="175"/>
      <c r="Y31" s="175"/>
      <c r="Z31" s="175"/>
    </row>
    <row r="32" spans="2:26" ht="13.8" x14ac:dyDescent="0.25">
      <c r="B32" s="175"/>
      <c r="C32" s="175"/>
      <c r="D32" s="175"/>
      <c r="E32" s="186" t="s">
        <v>327</v>
      </c>
      <c r="F32" s="175"/>
      <c r="G32" s="187" t="s">
        <v>481</v>
      </c>
      <c r="H32" s="175"/>
      <c r="I32" s="188" t="s">
        <v>477</v>
      </c>
      <c r="J32" s="175"/>
      <c r="K32" s="181" t="str">
        <f>K12</f>
        <v>Logging Operation</v>
      </c>
      <c r="L32" s="175"/>
      <c r="M32" s="190" t="s">
        <v>482</v>
      </c>
      <c r="N32" s="175"/>
      <c r="O32" s="191" t="s">
        <v>320</v>
      </c>
      <c r="P32" s="175"/>
      <c r="Q32" s="192" t="s">
        <v>325</v>
      </c>
      <c r="R32" s="175"/>
      <c r="S32" s="186" t="s">
        <v>560</v>
      </c>
      <c r="T32" s="175"/>
      <c r="U32" s="189" t="s">
        <v>483</v>
      </c>
      <c r="V32" s="175"/>
      <c r="W32" s="191" t="s">
        <v>484</v>
      </c>
      <c r="X32" s="175"/>
      <c r="Y32" s="175"/>
      <c r="Z32" s="175"/>
    </row>
    <row r="33" spans="2:26" ht="13.8" x14ac:dyDescent="0.25">
      <c r="B33" s="175"/>
      <c r="C33" s="175"/>
      <c r="D33" s="175"/>
      <c r="E33" s="186" t="s">
        <v>333</v>
      </c>
      <c r="F33" s="175"/>
      <c r="G33" s="187" t="s">
        <v>338</v>
      </c>
      <c r="H33" s="175"/>
      <c r="I33" s="188" t="s">
        <v>369</v>
      </c>
      <c r="J33" s="175"/>
      <c r="K33" s="189" t="s">
        <v>330</v>
      </c>
      <c r="L33" s="175"/>
      <c r="M33" s="190" t="s">
        <v>485</v>
      </c>
      <c r="N33" s="175"/>
      <c r="O33" s="191" t="s">
        <v>324</v>
      </c>
      <c r="P33" s="175"/>
      <c r="Q33" s="192" t="s">
        <v>329</v>
      </c>
      <c r="R33" s="175"/>
      <c r="T33" s="175"/>
      <c r="U33" s="189" t="s">
        <v>340</v>
      </c>
      <c r="V33" s="175"/>
      <c r="W33" s="191" t="s">
        <v>486</v>
      </c>
      <c r="X33" s="175"/>
      <c r="Y33" s="175"/>
      <c r="Z33" s="175"/>
    </row>
    <row r="34" spans="2:26" ht="13.8" x14ac:dyDescent="0.25">
      <c r="B34" s="175"/>
      <c r="C34" s="175"/>
      <c r="D34" s="175"/>
      <c r="E34" s="186" t="s">
        <v>487</v>
      </c>
      <c r="F34" s="175"/>
      <c r="G34" s="187" t="s">
        <v>488</v>
      </c>
      <c r="H34" s="175"/>
      <c r="J34" s="175"/>
      <c r="K34" s="189" t="s">
        <v>489</v>
      </c>
      <c r="L34" s="175"/>
      <c r="M34" s="175"/>
      <c r="N34" s="175"/>
      <c r="O34" s="175"/>
      <c r="P34" s="175"/>
      <c r="Q34" s="192" t="s">
        <v>332</v>
      </c>
      <c r="R34" s="175"/>
      <c r="S34" s="178" t="str">
        <f>S12</f>
        <v>Water Transportation Services</v>
      </c>
      <c r="T34" s="175"/>
      <c r="V34" s="175"/>
      <c r="W34" s="191" t="s">
        <v>491</v>
      </c>
      <c r="X34" s="175"/>
      <c r="Y34" s="175"/>
      <c r="Z34" s="175"/>
    </row>
    <row r="35" spans="2:26" ht="13.8" x14ac:dyDescent="0.25">
      <c r="B35" s="175"/>
      <c r="C35" s="175"/>
      <c r="D35" s="175"/>
      <c r="E35" s="186" t="s">
        <v>342</v>
      </c>
      <c r="F35" s="175"/>
      <c r="G35" s="187" t="s">
        <v>345</v>
      </c>
      <c r="H35" s="175"/>
      <c r="I35" s="193" t="str">
        <f>I12</f>
        <v>General Trader</v>
      </c>
      <c r="J35" s="175"/>
      <c r="K35" s="189" t="s">
        <v>492</v>
      </c>
      <c r="L35" s="175"/>
      <c r="M35" s="182" t="str">
        <f>M13</f>
        <v>Waste Treatment</v>
      </c>
      <c r="N35" s="175"/>
      <c r="O35" s="175"/>
      <c r="P35" s="175"/>
      <c r="Q35" s="192" t="s">
        <v>335</v>
      </c>
      <c r="R35" s="175"/>
      <c r="S35" s="186" t="s">
        <v>561</v>
      </c>
      <c r="T35" s="175"/>
      <c r="U35" s="181" t="str">
        <f>U11</f>
        <v>Inspection and Testing</v>
      </c>
      <c r="V35" s="175"/>
      <c r="W35" s="191" t="s">
        <v>493</v>
      </c>
      <c r="X35" s="175"/>
      <c r="Y35" s="175"/>
      <c r="Z35" s="175"/>
    </row>
    <row r="36" spans="2:26" ht="13.8" x14ac:dyDescent="0.25">
      <c r="B36" s="175"/>
      <c r="C36" s="175"/>
      <c r="D36" s="175"/>
      <c r="E36" s="186" t="s">
        <v>344</v>
      </c>
      <c r="F36" s="175"/>
      <c r="G36" s="187" t="s">
        <v>494</v>
      </c>
      <c r="H36" s="175"/>
      <c r="I36" s="188" t="s">
        <v>562</v>
      </c>
      <c r="J36" s="175"/>
      <c r="K36" s="189" t="s">
        <v>346</v>
      </c>
      <c r="L36" s="175"/>
      <c r="M36" s="190" t="s">
        <v>328</v>
      </c>
      <c r="N36" s="175"/>
      <c r="O36" s="175"/>
      <c r="P36" s="175"/>
      <c r="Q36" s="192" t="s">
        <v>337</v>
      </c>
      <c r="R36" s="175"/>
      <c r="S36" s="186" t="s">
        <v>490</v>
      </c>
      <c r="T36" s="175"/>
      <c r="U36" s="189" t="s">
        <v>495</v>
      </c>
      <c r="V36" s="175"/>
      <c r="W36" s="191" t="s">
        <v>563</v>
      </c>
      <c r="X36" s="175"/>
      <c r="Y36" s="175"/>
      <c r="Z36" s="175"/>
    </row>
    <row r="37" spans="2:26" ht="13.8" x14ac:dyDescent="0.25">
      <c r="B37" s="175"/>
      <c r="C37" s="175"/>
      <c r="D37" s="175"/>
      <c r="E37" s="186" t="s">
        <v>496</v>
      </c>
      <c r="F37" s="175"/>
      <c r="G37" s="187" t="s">
        <v>357</v>
      </c>
      <c r="H37" s="175"/>
      <c r="I37" s="188" t="s">
        <v>564</v>
      </c>
      <c r="J37" s="175"/>
      <c r="K37" s="189" t="s">
        <v>497</v>
      </c>
      <c r="L37" s="175"/>
      <c r="M37" s="190" t="s">
        <v>331</v>
      </c>
      <c r="N37" s="175"/>
      <c r="O37" s="175"/>
      <c r="P37" s="175"/>
      <c r="Q37" s="192" t="s">
        <v>339</v>
      </c>
      <c r="R37" s="175"/>
      <c r="S37" s="186" t="s">
        <v>348</v>
      </c>
      <c r="T37" s="175"/>
      <c r="U37" s="189" t="s">
        <v>498</v>
      </c>
      <c r="V37" s="175"/>
      <c r="X37" s="175"/>
      <c r="Y37" s="175"/>
      <c r="Z37" s="175"/>
    </row>
    <row r="38" spans="2:26" ht="13.8" x14ac:dyDescent="0.25">
      <c r="B38" s="175"/>
      <c r="C38" s="175"/>
      <c r="D38" s="175"/>
      <c r="E38" s="186" t="s">
        <v>352</v>
      </c>
      <c r="F38" s="175"/>
      <c r="G38" s="187" t="s">
        <v>565</v>
      </c>
      <c r="H38" s="175"/>
      <c r="I38" s="188" t="s">
        <v>566</v>
      </c>
      <c r="J38" s="175"/>
      <c r="K38" s="189" t="s">
        <v>349</v>
      </c>
      <c r="L38" s="175"/>
      <c r="M38" s="190" t="s">
        <v>334</v>
      </c>
      <c r="N38" s="175"/>
      <c r="O38" s="175"/>
      <c r="P38" s="175"/>
      <c r="Q38" s="192" t="s">
        <v>341</v>
      </c>
      <c r="R38" s="175"/>
      <c r="S38" s="186" t="s">
        <v>351</v>
      </c>
      <c r="T38" s="175"/>
      <c r="U38" s="189" t="s">
        <v>368</v>
      </c>
      <c r="V38" s="175"/>
      <c r="W38" s="194" t="str">
        <f>W11</f>
        <v>Equipment Manufacturer</v>
      </c>
      <c r="X38" s="175"/>
      <c r="Y38" s="175"/>
      <c r="Z38" s="175"/>
    </row>
    <row r="39" spans="2:26" ht="13.8" x14ac:dyDescent="0.25">
      <c r="B39" s="175"/>
      <c r="C39" s="175"/>
      <c r="D39" s="175"/>
      <c r="E39" s="186" t="s">
        <v>356</v>
      </c>
      <c r="F39" s="175"/>
      <c r="G39" s="187" t="s">
        <v>361</v>
      </c>
      <c r="H39" s="175"/>
      <c r="I39" s="188" t="s">
        <v>567</v>
      </c>
      <c r="J39" s="175"/>
      <c r="L39" s="175"/>
      <c r="M39" s="190" t="s">
        <v>336</v>
      </c>
      <c r="N39" s="175"/>
      <c r="O39" s="175"/>
      <c r="P39" s="175"/>
      <c r="Q39" s="192" t="s">
        <v>343</v>
      </c>
      <c r="R39" s="175"/>
      <c r="S39" s="186" t="s">
        <v>355</v>
      </c>
      <c r="T39" s="175"/>
      <c r="U39" s="189" t="s">
        <v>568</v>
      </c>
      <c r="V39" s="175"/>
      <c r="W39" s="191" t="s">
        <v>500</v>
      </c>
      <c r="X39" s="175"/>
      <c r="Y39" s="175"/>
      <c r="Z39" s="175"/>
    </row>
    <row r="40" spans="2:26" x14ac:dyDescent="0.25">
      <c r="B40" s="175"/>
      <c r="C40" s="175"/>
      <c r="D40" s="175"/>
      <c r="E40" s="186" t="s">
        <v>360</v>
      </c>
      <c r="F40" s="175"/>
      <c r="G40" s="187" t="s">
        <v>363</v>
      </c>
      <c r="H40" s="175"/>
      <c r="I40" s="188" t="s">
        <v>569</v>
      </c>
      <c r="J40" s="175"/>
      <c r="L40" s="175"/>
      <c r="M40" s="175"/>
      <c r="N40" s="175"/>
      <c r="O40" s="175"/>
      <c r="P40" s="175"/>
      <c r="Q40" s="175"/>
      <c r="R40" s="175"/>
      <c r="S40" s="175"/>
      <c r="T40" s="175"/>
      <c r="U40" s="189" t="s">
        <v>570</v>
      </c>
      <c r="V40" s="175"/>
      <c r="W40" s="191" t="s">
        <v>503</v>
      </c>
      <c r="X40" s="175"/>
      <c r="Y40" s="175"/>
      <c r="Z40" s="175"/>
    </row>
    <row r="41" spans="2:26" ht="13.8" x14ac:dyDescent="0.25">
      <c r="B41" s="175"/>
      <c r="C41" s="175"/>
      <c r="D41" s="175"/>
      <c r="E41" s="186" t="s">
        <v>362</v>
      </c>
      <c r="F41" s="175"/>
      <c r="G41" s="187" t="s">
        <v>365</v>
      </c>
      <c r="H41" s="175"/>
      <c r="I41" s="188" t="s">
        <v>571</v>
      </c>
      <c r="J41" s="175"/>
      <c r="L41" s="175"/>
      <c r="M41" s="182" t="str">
        <f>M14</f>
        <v>Laboratory Services</v>
      </c>
      <c r="N41" s="175"/>
      <c r="O41" s="175"/>
      <c r="P41" s="175"/>
      <c r="Q41" s="184" t="str">
        <f>Q12</f>
        <v>General Consultancy</v>
      </c>
      <c r="R41" s="175"/>
      <c r="S41" s="178" t="str">
        <f>S13</f>
        <v>Air Transportation Services</v>
      </c>
      <c r="T41" s="175"/>
      <c r="U41" s="189" t="s">
        <v>502</v>
      </c>
      <c r="V41" s="175"/>
      <c r="W41" s="191" t="s">
        <v>505</v>
      </c>
      <c r="X41" s="175"/>
      <c r="Y41" s="175"/>
      <c r="Z41" s="175"/>
    </row>
    <row r="42" spans="2:26" ht="13.8" x14ac:dyDescent="0.25">
      <c r="B42" s="175"/>
      <c r="C42" s="175"/>
      <c r="D42" s="175"/>
      <c r="E42" s="186" t="s">
        <v>371</v>
      </c>
      <c r="F42" s="175"/>
      <c r="G42" s="175"/>
      <c r="H42" s="175"/>
      <c r="I42" s="188" t="s">
        <v>572</v>
      </c>
      <c r="J42" s="175"/>
      <c r="K42" s="175"/>
      <c r="L42" s="175"/>
      <c r="M42" s="190" t="s">
        <v>507</v>
      </c>
      <c r="N42" s="175"/>
      <c r="O42" s="175"/>
      <c r="P42" s="175"/>
      <c r="Q42" s="192" t="s">
        <v>354</v>
      </c>
      <c r="R42" s="175"/>
      <c r="S42" s="186" t="s">
        <v>364</v>
      </c>
      <c r="T42" s="175"/>
      <c r="U42" s="189" t="s">
        <v>504</v>
      </c>
      <c r="V42" s="175"/>
      <c r="W42" s="191" t="s">
        <v>506</v>
      </c>
      <c r="X42" s="175"/>
      <c r="Y42" s="175"/>
      <c r="Z42" s="175"/>
    </row>
    <row r="43" spans="2:26" ht="13.8" x14ac:dyDescent="0.25">
      <c r="B43" s="175"/>
      <c r="C43" s="175"/>
      <c r="D43" s="175"/>
      <c r="E43" s="186" t="s">
        <v>375</v>
      </c>
      <c r="F43" s="175"/>
      <c r="G43" s="179" t="str">
        <f>G12</f>
        <v>Electrical Engineering</v>
      </c>
      <c r="H43" s="175"/>
      <c r="I43" s="188" t="s">
        <v>573</v>
      </c>
      <c r="J43" s="175"/>
      <c r="K43" s="175"/>
      <c r="L43" s="175"/>
      <c r="M43" s="190" t="s">
        <v>347</v>
      </c>
      <c r="N43" s="175"/>
      <c r="O43" s="175"/>
      <c r="P43" s="175"/>
      <c r="Q43" s="192" t="s">
        <v>509</v>
      </c>
      <c r="R43" s="175"/>
      <c r="S43" s="186" t="s">
        <v>367</v>
      </c>
      <c r="T43" s="175"/>
      <c r="V43" s="175"/>
      <c r="W43" s="191" t="s">
        <v>508</v>
      </c>
      <c r="X43" s="175"/>
      <c r="Y43" s="175"/>
      <c r="Z43" s="175"/>
    </row>
    <row r="44" spans="2:26" ht="13.8" x14ac:dyDescent="0.25">
      <c r="B44" s="175"/>
      <c r="C44" s="175"/>
      <c r="D44" s="175"/>
      <c r="E44" s="186" t="s">
        <v>379</v>
      </c>
      <c r="F44" s="175"/>
      <c r="G44" s="187" t="s">
        <v>373</v>
      </c>
      <c r="H44" s="175"/>
      <c r="I44" s="188" t="s">
        <v>499</v>
      </c>
      <c r="J44" s="175"/>
      <c r="K44" s="175"/>
      <c r="L44" s="175"/>
      <c r="M44" s="190" t="s">
        <v>350</v>
      </c>
      <c r="N44" s="175"/>
      <c r="O44" s="175"/>
      <c r="P44" s="175"/>
      <c r="Q44" s="192" t="s">
        <v>359</v>
      </c>
      <c r="R44" s="175"/>
      <c r="S44" s="175"/>
      <c r="T44" s="175"/>
      <c r="U44" s="181" t="str">
        <f>U12</f>
        <v>Field Assets Maintenance</v>
      </c>
      <c r="V44" s="175"/>
      <c r="W44" s="191" t="s">
        <v>510</v>
      </c>
      <c r="X44" s="175"/>
      <c r="Y44" s="175"/>
      <c r="Z44" s="175"/>
    </row>
    <row r="45" spans="2:26" ht="13.8" x14ac:dyDescent="0.25">
      <c r="B45" s="175"/>
      <c r="C45" s="175"/>
      <c r="D45" s="175"/>
      <c r="E45" s="186" t="s">
        <v>383</v>
      </c>
      <c r="F45" s="175"/>
      <c r="G45" s="187" t="s">
        <v>574</v>
      </c>
      <c r="H45" s="175"/>
      <c r="I45" s="188" t="s">
        <v>501</v>
      </c>
      <c r="J45" s="175"/>
      <c r="K45" s="175"/>
      <c r="L45" s="175"/>
      <c r="M45" s="190" t="s">
        <v>353</v>
      </c>
      <c r="N45" s="175"/>
      <c r="O45" s="175"/>
      <c r="P45" s="175"/>
      <c r="Q45" s="192" t="s">
        <v>575</v>
      </c>
      <c r="R45" s="175"/>
      <c r="S45" s="178" t="str">
        <f>S14</f>
        <v>Port and Shipping Services</v>
      </c>
      <c r="T45" s="175"/>
      <c r="U45" s="189" t="s">
        <v>576</v>
      </c>
      <c r="V45" s="175"/>
      <c r="W45" s="191" t="s">
        <v>513</v>
      </c>
      <c r="X45" s="175"/>
      <c r="Y45" s="175"/>
      <c r="Z45" s="175"/>
    </row>
    <row r="46" spans="2:26" x14ac:dyDescent="0.25">
      <c r="B46" s="175"/>
      <c r="C46" s="175"/>
      <c r="D46" s="175"/>
      <c r="E46" s="186" t="s">
        <v>516</v>
      </c>
      <c r="F46" s="175"/>
      <c r="G46" s="187" t="s">
        <v>511</v>
      </c>
      <c r="H46" s="175"/>
      <c r="I46" s="188" t="s">
        <v>577</v>
      </c>
      <c r="J46" s="175"/>
      <c r="K46" s="175"/>
      <c r="L46" s="175"/>
      <c r="M46" s="190" t="s">
        <v>358</v>
      </c>
      <c r="N46" s="175"/>
      <c r="O46" s="175"/>
      <c r="P46" s="175"/>
      <c r="R46" s="175"/>
      <c r="S46" s="186" t="s">
        <v>512</v>
      </c>
      <c r="T46" s="175"/>
      <c r="U46" s="189" t="s">
        <v>397</v>
      </c>
      <c r="V46" s="175"/>
      <c r="W46" s="191" t="s">
        <v>515</v>
      </c>
      <c r="X46" s="175"/>
      <c r="Y46" s="175"/>
      <c r="Z46" s="175"/>
    </row>
    <row r="47" spans="2:26" ht="13.8" x14ac:dyDescent="0.25">
      <c r="B47" s="175"/>
      <c r="C47" s="175"/>
      <c r="D47" s="175"/>
      <c r="E47" s="186" t="s">
        <v>385</v>
      </c>
      <c r="F47" s="175"/>
      <c r="G47" s="187" t="s">
        <v>380</v>
      </c>
      <c r="H47" s="175"/>
      <c r="J47" s="175"/>
      <c r="K47" s="175"/>
      <c r="L47" s="175"/>
      <c r="M47" s="175"/>
      <c r="N47" s="175"/>
      <c r="O47" s="175"/>
      <c r="P47" s="175"/>
      <c r="Q47" s="184" t="str">
        <f>Q13</f>
        <v>Technical Consultancy</v>
      </c>
      <c r="R47" s="175"/>
      <c r="S47" s="186" t="s">
        <v>378</v>
      </c>
      <c r="T47" s="175"/>
      <c r="U47" s="189" t="s">
        <v>578</v>
      </c>
      <c r="V47" s="175"/>
      <c r="W47" s="191" t="s">
        <v>519</v>
      </c>
      <c r="X47" s="175"/>
      <c r="Y47" s="175"/>
      <c r="Z47" s="175"/>
    </row>
    <row r="48" spans="2:26" ht="13.8" x14ac:dyDescent="0.25">
      <c r="B48" s="175"/>
      <c r="C48" s="175"/>
      <c r="D48" s="175"/>
      <c r="E48" s="175"/>
      <c r="F48" s="175"/>
      <c r="G48" s="187" t="s">
        <v>517</v>
      </c>
      <c r="H48" s="175"/>
      <c r="I48" s="193" t="str">
        <f>I13</f>
        <v>Health and Insurance</v>
      </c>
      <c r="J48" s="175"/>
      <c r="K48" s="175"/>
      <c r="L48" s="175"/>
      <c r="M48" s="182" t="str">
        <f>M15</f>
        <v>Survey and Studies</v>
      </c>
      <c r="N48" s="175"/>
      <c r="O48" s="175"/>
      <c r="P48" s="175"/>
      <c r="Q48" s="192" t="s">
        <v>366</v>
      </c>
      <c r="R48" s="175"/>
      <c r="S48" s="186" t="s">
        <v>579</v>
      </c>
      <c r="T48" s="175"/>
      <c r="U48" s="189" t="s">
        <v>400</v>
      </c>
      <c r="V48" s="175"/>
      <c r="W48" s="191" t="s">
        <v>521</v>
      </c>
      <c r="X48" s="175"/>
      <c r="Y48" s="175"/>
      <c r="Z48" s="175"/>
    </row>
    <row r="49" spans="2:26" ht="13.8" x14ac:dyDescent="0.25">
      <c r="B49" s="175"/>
      <c r="C49" s="175"/>
      <c r="D49" s="175"/>
      <c r="E49" s="178" t="str">
        <f>E13</f>
        <v xml:space="preserve">Well Testing and Well Intervention </v>
      </c>
      <c r="F49" s="175"/>
      <c r="G49" s="187" t="s">
        <v>388</v>
      </c>
      <c r="H49" s="175"/>
      <c r="I49" s="188" t="s">
        <v>376</v>
      </c>
      <c r="J49" s="175"/>
      <c r="K49" s="175"/>
      <c r="L49" s="175"/>
      <c r="M49" s="190" t="s">
        <v>523</v>
      </c>
      <c r="N49" s="175"/>
      <c r="O49" s="175"/>
      <c r="P49" s="175"/>
      <c r="Q49" s="192" t="s">
        <v>370</v>
      </c>
      <c r="R49" s="175"/>
      <c r="T49" s="175"/>
      <c r="U49" s="189" t="s">
        <v>514</v>
      </c>
      <c r="V49" s="175"/>
      <c r="W49" s="191" t="s">
        <v>522</v>
      </c>
      <c r="X49" s="175"/>
      <c r="Y49" s="175"/>
      <c r="Z49" s="175"/>
    </row>
    <row r="50" spans="2:26" ht="13.8" x14ac:dyDescent="0.25">
      <c r="B50" s="175"/>
      <c r="C50" s="175"/>
      <c r="D50" s="175"/>
      <c r="E50" s="186" t="s">
        <v>387</v>
      </c>
      <c r="F50" s="175"/>
      <c r="G50" s="187" t="s">
        <v>390</v>
      </c>
      <c r="H50" s="175"/>
      <c r="I50" s="188" t="s">
        <v>381</v>
      </c>
      <c r="J50" s="175"/>
      <c r="K50" s="175"/>
      <c r="L50" s="175"/>
      <c r="M50" s="190" t="s">
        <v>527</v>
      </c>
      <c r="N50" s="175"/>
      <c r="O50" s="175"/>
      <c r="P50" s="175"/>
      <c r="Q50" s="192" t="s">
        <v>524</v>
      </c>
      <c r="R50" s="175"/>
      <c r="S50" s="178" t="str">
        <f>S15</f>
        <v>Marine Survey Services</v>
      </c>
      <c r="T50" s="175"/>
      <c r="U50" s="189" t="s">
        <v>518</v>
      </c>
      <c r="V50" s="175"/>
      <c r="W50" s="191" t="s">
        <v>526</v>
      </c>
      <c r="X50" s="175"/>
      <c r="Y50" s="175"/>
      <c r="Z50" s="175"/>
    </row>
    <row r="51" spans="2:26" ht="13.8" x14ac:dyDescent="0.25">
      <c r="B51" s="175"/>
      <c r="C51" s="175"/>
      <c r="D51" s="175"/>
      <c r="E51" s="186" t="s">
        <v>389</v>
      </c>
      <c r="F51" s="175"/>
      <c r="G51" s="175"/>
      <c r="H51" s="175"/>
      <c r="I51" s="175"/>
      <c r="J51" s="175"/>
      <c r="K51" s="175"/>
      <c r="L51" s="175"/>
      <c r="M51" s="175"/>
      <c r="N51" s="175"/>
      <c r="O51" s="175"/>
      <c r="P51" s="175"/>
      <c r="Q51" s="192" t="s">
        <v>528</v>
      </c>
      <c r="R51" s="175"/>
      <c r="S51" s="186" t="s">
        <v>580</v>
      </c>
      <c r="T51" s="175"/>
      <c r="U51" s="189" t="s">
        <v>520</v>
      </c>
      <c r="V51" s="175"/>
      <c r="W51" s="191" t="s">
        <v>529</v>
      </c>
      <c r="X51" s="175"/>
      <c r="Y51" s="175"/>
      <c r="Z51" s="175"/>
    </row>
    <row r="52" spans="2:26" ht="13.8" x14ac:dyDescent="0.25">
      <c r="B52" s="175"/>
      <c r="C52" s="175"/>
      <c r="D52" s="175"/>
      <c r="E52" s="186" t="s">
        <v>391</v>
      </c>
      <c r="F52" s="175"/>
      <c r="G52" s="179" t="str">
        <f>G13</f>
        <v>Instrumentation Engineering</v>
      </c>
      <c r="H52" s="175"/>
      <c r="I52" s="193" t="str">
        <f>I14</f>
        <v>Labour Supply</v>
      </c>
      <c r="J52" s="175"/>
      <c r="K52" s="175"/>
      <c r="L52" s="175"/>
      <c r="M52" s="175"/>
      <c r="N52" s="175"/>
      <c r="O52" s="175"/>
      <c r="P52" s="175"/>
      <c r="Q52" s="192" t="s">
        <v>372</v>
      </c>
      <c r="R52" s="175"/>
      <c r="S52" s="186" t="s">
        <v>581</v>
      </c>
      <c r="T52" s="175"/>
      <c r="U52" s="189" t="s">
        <v>582</v>
      </c>
      <c r="V52" s="175"/>
      <c r="W52" s="191" t="s">
        <v>532</v>
      </c>
      <c r="X52" s="175"/>
      <c r="Y52" s="175"/>
      <c r="Z52" s="175"/>
    </row>
    <row r="53" spans="2:26" ht="13.8" x14ac:dyDescent="0.25">
      <c r="B53" s="175"/>
      <c r="C53" s="175"/>
      <c r="D53" s="175"/>
      <c r="E53" s="186" t="s">
        <v>392</v>
      </c>
      <c r="F53" s="175"/>
      <c r="G53" s="187" t="s">
        <v>394</v>
      </c>
      <c r="H53" s="175"/>
      <c r="I53" s="188" t="s">
        <v>384</v>
      </c>
      <c r="J53" s="175"/>
      <c r="K53" s="175"/>
      <c r="L53" s="175"/>
      <c r="M53" s="175"/>
      <c r="N53" s="175"/>
      <c r="O53" s="175"/>
      <c r="P53" s="175"/>
      <c r="Q53" s="192" t="s">
        <v>374</v>
      </c>
      <c r="R53" s="175"/>
      <c r="S53" s="186" t="s">
        <v>583</v>
      </c>
      <c r="T53" s="175"/>
      <c r="U53" s="189" t="s">
        <v>414</v>
      </c>
      <c r="V53" s="175"/>
      <c r="W53" s="191" t="s">
        <v>533</v>
      </c>
      <c r="X53" s="175"/>
      <c r="Y53" s="175"/>
      <c r="Z53" s="175"/>
    </row>
    <row r="54" spans="2:26" ht="13.8" x14ac:dyDescent="0.25">
      <c r="B54" s="175"/>
      <c r="C54" s="175"/>
      <c r="D54" s="175"/>
      <c r="E54" s="186" t="s">
        <v>393</v>
      </c>
      <c r="F54" s="175"/>
      <c r="G54" s="187" t="s">
        <v>396</v>
      </c>
      <c r="H54" s="175"/>
      <c r="I54" s="175"/>
      <c r="J54" s="175"/>
      <c r="K54" s="175"/>
      <c r="L54" s="175"/>
      <c r="M54" s="175"/>
      <c r="N54" s="175"/>
      <c r="O54" s="175"/>
      <c r="P54" s="175"/>
      <c r="Q54" s="192" t="s">
        <v>377</v>
      </c>
      <c r="R54" s="175"/>
      <c r="S54" s="175"/>
      <c r="T54" s="175"/>
      <c r="U54" s="189" t="s">
        <v>525</v>
      </c>
      <c r="V54" s="175"/>
      <c r="W54" s="191" t="s">
        <v>534</v>
      </c>
      <c r="X54" s="175"/>
      <c r="Y54" s="175"/>
      <c r="Z54" s="175"/>
    </row>
    <row r="55" spans="2:26" ht="13.8" x14ac:dyDescent="0.25">
      <c r="B55" s="175"/>
      <c r="C55" s="175"/>
      <c r="D55" s="175"/>
      <c r="E55" s="186" t="s">
        <v>395</v>
      </c>
      <c r="F55" s="175"/>
      <c r="G55" s="187" t="s">
        <v>584</v>
      </c>
      <c r="H55" s="175"/>
      <c r="I55" s="193" t="str">
        <f>I15</f>
        <v>Legal and Tax</v>
      </c>
      <c r="J55" s="175"/>
      <c r="K55" s="175"/>
      <c r="L55" s="175"/>
      <c r="M55" s="175"/>
      <c r="N55" s="175"/>
      <c r="O55" s="175"/>
      <c r="P55" s="175"/>
      <c r="Q55" s="192" t="s">
        <v>382</v>
      </c>
      <c r="R55" s="175"/>
      <c r="S55" s="175"/>
      <c r="T55" s="175"/>
      <c r="U55" s="189" t="s">
        <v>421</v>
      </c>
      <c r="V55" s="175"/>
      <c r="W55" s="191" t="s">
        <v>536</v>
      </c>
      <c r="X55" s="175"/>
      <c r="Y55" s="175"/>
      <c r="Z55" s="175"/>
    </row>
    <row r="56" spans="2:26" ht="13.8" x14ac:dyDescent="0.25">
      <c r="B56" s="175"/>
      <c r="C56" s="175"/>
      <c r="D56" s="175"/>
      <c r="E56" s="186" t="s">
        <v>398</v>
      </c>
      <c r="F56" s="175"/>
      <c r="G56" s="187" t="s">
        <v>399</v>
      </c>
      <c r="H56" s="175"/>
      <c r="I56" s="188" t="s">
        <v>386</v>
      </c>
      <c r="J56" s="175"/>
      <c r="K56" s="175"/>
      <c r="L56" s="175"/>
      <c r="M56" s="175"/>
      <c r="N56" s="175"/>
      <c r="O56" s="175"/>
      <c r="P56" s="175"/>
      <c r="Q56" s="192" t="s">
        <v>585</v>
      </c>
      <c r="R56" s="175"/>
      <c r="S56" s="175"/>
      <c r="T56" s="175"/>
      <c r="U56" s="189" t="s">
        <v>531</v>
      </c>
      <c r="V56" s="175"/>
      <c r="W56" s="191" t="s">
        <v>586</v>
      </c>
      <c r="X56" s="175"/>
      <c r="Y56" s="175"/>
      <c r="Z56" s="175"/>
    </row>
    <row r="57" spans="2:26" ht="13.8" x14ac:dyDescent="0.25">
      <c r="B57" s="175"/>
      <c r="C57" s="175"/>
      <c r="D57" s="175"/>
      <c r="E57" s="186" t="s">
        <v>352</v>
      </c>
      <c r="F57" s="175"/>
      <c r="G57" s="187" t="s">
        <v>401</v>
      </c>
      <c r="H57" s="175"/>
      <c r="I57" s="188" t="s">
        <v>530</v>
      </c>
      <c r="J57" s="175"/>
      <c r="K57" s="175"/>
      <c r="L57" s="175"/>
      <c r="M57" s="175"/>
      <c r="N57" s="175"/>
      <c r="O57" s="175"/>
      <c r="P57" s="175"/>
      <c r="Q57" s="192" t="s">
        <v>537</v>
      </c>
      <c r="R57" s="175"/>
      <c r="S57" s="175"/>
      <c r="T57" s="175"/>
      <c r="U57" s="175"/>
      <c r="V57" s="175"/>
      <c r="W57" s="191" t="s">
        <v>538</v>
      </c>
      <c r="X57" s="175"/>
      <c r="Y57" s="175"/>
      <c r="Z57" s="175"/>
    </row>
    <row r="58" spans="2:26" ht="13.8" x14ac:dyDescent="0.25">
      <c r="B58" s="175"/>
      <c r="C58" s="175"/>
      <c r="D58" s="175"/>
      <c r="E58" s="186" t="s">
        <v>403</v>
      </c>
      <c r="F58" s="175"/>
      <c r="G58" s="187" t="s">
        <v>404</v>
      </c>
      <c r="H58" s="175"/>
      <c r="I58" s="175"/>
      <c r="J58" s="175"/>
      <c r="K58" s="175"/>
      <c r="L58" s="175"/>
      <c r="M58" s="175"/>
      <c r="N58" s="175"/>
      <c r="O58" s="175"/>
      <c r="P58" s="175"/>
      <c r="Q58" s="175"/>
      <c r="R58" s="175"/>
      <c r="S58" s="175"/>
      <c r="T58" s="175"/>
      <c r="U58" s="181" t="str">
        <f>U13</f>
        <v>Monitoring and Alert</v>
      </c>
      <c r="V58" s="175"/>
      <c r="W58" s="175"/>
      <c r="X58" s="175"/>
      <c r="Y58" s="175"/>
      <c r="Z58" s="175"/>
    </row>
    <row r="59" spans="2:26" ht="13.8" x14ac:dyDescent="0.25">
      <c r="B59" s="175"/>
      <c r="C59" s="175"/>
      <c r="D59" s="175"/>
      <c r="E59" s="186" t="s">
        <v>541</v>
      </c>
      <c r="F59" s="175"/>
      <c r="G59" s="175"/>
      <c r="H59" s="175"/>
      <c r="I59" s="193" t="str">
        <f>I16</f>
        <v>Media Communication</v>
      </c>
      <c r="J59" s="175"/>
      <c r="K59" s="175"/>
      <c r="L59" s="175"/>
      <c r="M59" s="175"/>
      <c r="N59" s="175"/>
      <c r="O59" s="175"/>
      <c r="P59" s="175"/>
      <c r="Q59" s="175"/>
      <c r="R59" s="175"/>
      <c r="S59" s="175"/>
      <c r="T59" s="175"/>
      <c r="U59" s="189" t="s">
        <v>424</v>
      </c>
      <c r="V59" s="175"/>
      <c r="W59" s="175"/>
      <c r="X59" s="175"/>
      <c r="Y59" s="175"/>
      <c r="Z59" s="175"/>
    </row>
    <row r="60" spans="2:26" ht="13.8" x14ac:dyDescent="0.25">
      <c r="B60" s="175"/>
      <c r="C60" s="175"/>
      <c r="D60" s="175"/>
      <c r="E60" s="186" t="s">
        <v>542</v>
      </c>
      <c r="F60" s="175"/>
      <c r="G60" s="179" t="str">
        <f>G14</f>
        <v>Mechanical Engineering</v>
      </c>
      <c r="H60" s="175"/>
      <c r="I60" s="188" t="s">
        <v>535</v>
      </c>
      <c r="J60" s="175"/>
      <c r="K60" s="175"/>
      <c r="L60" s="175"/>
      <c r="M60" s="175"/>
      <c r="N60" s="175"/>
      <c r="O60" s="175"/>
      <c r="P60" s="175"/>
      <c r="Q60" s="175"/>
      <c r="R60" s="175"/>
      <c r="S60" s="175"/>
      <c r="T60" s="175"/>
      <c r="U60" s="189" t="s">
        <v>425</v>
      </c>
      <c r="V60" s="175"/>
      <c r="W60" s="175"/>
      <c r="X60" s="175"/>
      <c r="Y60" s="175"/>
      <c r="Z60" s="175"/>
    </row>
    <row r="61" spans="2:26" x14ac:dyDescent="0.25">
      <c r="B61" s="175"/>
      <c r="C61" s="175"/>
      <c r="D61" s="175"/>
      <c r="F61" s="175"/>
      <c r="G61" s="187" t="s">
        <v>406</v>
      </c>
      <c r="H61" s="175"/>
      <c r="I61" s="188" t="s">
        <v>402</v>
      </c>
      <c r="J61" s="175"/>
      <c r="K61" s="175"/>
      <c r="L61" s="175"/>
      <c r="M61" s="175"/>
      <c r="N61" s="175"/>
      <c r="O61" s="175"/>
      <c r="P61" s="175"/>
      <c r="Q61" s="175"/>
      <c r="R61" s="175"/>
      <c r="S61" s="175"/>
      <c r="T61" s="175"/>
      <c r="U61" s="189" t="s">
        <v>426</v>
      </c>
      <c r="V61" s="175"/>
      <c r="W61" s="175"/>
      <c r="X61" s="175"/>
      <c r="Y61" s="175"/>
      <c r="Z61" s="175"/>
    </row>
    <row r="62" spans="2:26" x14ac:dyDescent="0.25">
      <c r="B62" s="175"/>
      <c r="C62" s="175"/>
      <c r="D62" s="175"/>
      <c r="F62" s="175"/>
      <c r="G62" s="187" t="s">
        <v>407</v>
      </c>
      <c r="H62" s="175"/>
      <c r="I62" s="175"/>
      <c r="J62" s="175"/>
      <c r="K62" s="175"/>
      <c r="L62" s="175"/>
      <c r="M62" s="175"/>
      <c r="N62" s="175"/>
      <c r="O62" s="175"/>
      <c r="P62" s="175"/>
      <c r="Q62" s="175"/>
      <c r="R62" s="175"/>
      <c r="S62" s="175"/>
      <c r="T62" s="175"/>
      <c r="U62" s="189" t="s">
        <v>539</v>
      </c>
      <c r="V62" s="175"/>
      <c r="W62" s="175"/>
      <c r="X62" s="175"/>
      <c r="Y62" s="175"/>
      <c r="Z62" s="175"/>
    </row>
    <row r="63" spans="2:26" ht="13.8" x14ac:dyDescent="0.25">
      <c r="B63" s="175"/>
      <c r="C63" s="175"/>
      <c r="D63" s="175"/>
      <c r="F63" s="175"/>
      <c r="G63" s="187" t="s">
        <v>587</v>
      </c>
      <c r="H63" s="175"/>
      <c r="I63" s="193" t="str">
        <f>I17</f>
        <v>Permit and License Services</v>
      </c>
      <c r="J63" s="175"/>
      <c r="K63" s="175"/>
      <c r="L63" s="175"/>
      <c r="M63" s="175"/>
      <c r="N63" s="175"/>
      <c r="O63" s="175"/>
      <c r="P63" s="175"/>
      <c r="Q63" s="175"/>
      <c r="R63" s="175"/>
      <c r="S63" s="175"/>
      <c r="T63" s="175"/>
      <c r="U63" s="189" t="s">
        <v>540</v>
      </c>
      <c r="V63" s="175"/>
      <c r="W63" s="175"/>
      <c r="X63" s="175"/>
      <c r="Y63" s="175"/>
      <c r="Z63" s="175"/>
    </row>
    <row r="64" spans="2:26" x14ac:dyDescent="0.25">
      <c r="B64" s="175"/>
      <c r="C64" s="175"/>
      <c r="D64" s="175"/>
      <c r="F64" s="175"/>
      <c r="G64" s="187" t="s">
        <v>408</v>
      </c>
      <c r="H64" s="175"/>
      <c r="I64" s="188" t="s">
        <v>405</v>
      </c>
      <c r="J64" s="175"/>
      <c r="K64" s="175"/>
      <c r="L64" s="175"/>
      <c r="M64" s="175"/>
      <c r="N64" s="175"/>
      <c r="O64" s="175"/>
      <c r="P64" s="175"/>
      <c r="Q64" s="175"/>
      <c r="R64" s="175"/>
      <c r="S64" s="175"/>
      <c r="T64" s="175"/>
      <c r="U64" s="189" t="s">
        <v>428</v>
      </c>
      <c r="V64" s="175"/>
      <c r="W64" s="175"/>
      <c r="X64" s="175"/>
      <c r="Y64" s="175"/>
      <c r="Z64" s="175"/>
    </row>
    <row r="65" spans="2:26" x14ac:dyDescent="0.25">
      <c r="B65" s="175"/>
      <c r="C65" s="175"/>
      <c r="D65" s="175"/>
      <c r="F65" s="175"/>
      <c r="G65" s="187" t="s">
        <v>543</v>
      </c>
      <c r="H65" s="175"/>
      <c r="I65" s="175"/>
      <c r="J65" s="175"/>
      <c r="K65" s="175"/>
      <c r="L65" s="175"/>
      <c r="M65" s="175"/>
      <c r="N65" s="175"/>
      <c r="O65" s="175"/>
      <c r="P65" s="175"/>
      <c r="Q65" s="175"/>
      <c r="R65" s="175"/>
      <c r="S65" s="175"/>
      <c r="T65" s="175"/>
      <c r="V65" s="175"/>
      <c r="W65" s="175"/>
      <c r="X65" s="175"/>
      <c r="Y65" s="175"/>
      <c r="Z65" s="175"/>
    </row>
    <row r="66" spans="2:26" ht="13.8" x14ac:dyDescent="0.25">
      <c r="B66" s="175"/>
      <c r="C66" s="175"/>
      <c r="D66" s="175"/>
      <c r="F66" s="175"/>
      <c r="G66" s="187" t="s">
        <v>412</v>
      </c>
      <c r="H66" s="175"/>
      <c r="I66" s="193" t="str">
        <f>I18</f>
        <v>Security Services</v>
      </c>
      <c r="J66" s="175"/>
      <c r="K66" s="175"/>
      <c r="L66" s="175"/>
      <c r="M66" s="175"/>
      <c r="N66" s="175"/>
      <c r="O66" s="175"/>
      <c r="P66" s="175"/>
      <c r="Q66" s="175"/>
      <c r="R66" s="175"/>
      <c r="S66" s="175"/>
      <c r="T66" s="175"/>
      <c r="V66" s="175"/>
      <c r="W66" s="175"/>
      <c r="X66" s="175"/>
      <c r="Y66" s="175"/>
      <c r="Z66" s="175"/>
    </row>
    <row r="67" spans="2:26" x14ac:dyDescent="0.25">
      <c r="B67" s="175"/>
      <c r="C67" s="175"/>
      <c r="D67" s="175"/>
      <c r="F67" s="175"/>
      <c r="G67" s="187" t="s">
        <v>415</v>
      </c>
      <c r="H67" s="175"/>
      <c r="I67" s="188" t="s">
        <v>409</v>
      </c>
      <c r="J67" s="175"/>
      <c r="K67" s="175"/>
      <c r="L67" s="175"/>
      <c r="M67" s="175"/>
      <c r="N67" s="175"/>
      <c r="O67" s="175"/>
      <c r="P67" s="175"/>
      <c r="Q67" s="175"/>
      <c r="R67" s="175"/>
      <c r="S67" s="175"/>
      <c r="T67" s="175"/>
      <c r="V67" s="175"/>
      <c r="W67" s="175"/>
      <c r="X67" s="175"/>
      <c r="Y67" s="175"/>
      <c r="Z67" s="175"/>
    </row>
    <row r="68" spans="2:26" x14ac:dyDescent="0.25">
      <c r="B68" s="175"/>
      <c r="C68" s="175"/>
      <c r="D68" s="175"/>
      <c r="F68" s="175"/>
      <c r="G68" s="187" t="s">
        <v>416</v>
      </c>
      <c r="H68" s="175"/>
      <c r="I68" s="188" t="s">
        <v>410</v>
      </c>
      <c r="J68" s="175"/>
      <c r="K68" s="175"/>
      <c r="L68" s="175"/>
      <c r="M68" s="175"/>
      <c r="N68" s="175"/>
      <c r="O68" s="175"/>
      <c r="P68" s="175"/>
      <c r="Q68" s="175"/>
      <c r="R68" s="175"/>
      <c r="S68" s="175"/>
      <c r="T68" s="175"/>
      <c r="V68" s="175"/>
      <c r="W68" s="175"/>
      <c r="X68" s="175"/>
      <c r="Y68" s="175"/>
      <c r="Z68" s="175"/>
    </row>
    <row r="69" spans="2:26" x14ac:dyDescent="0.25">
      <c r="B69" s="175"/>
      <c r="C69" s="175"/>
      <c r="D69" s="175"/>
      <c r="F69" s="175"/>
      <c r="G69" s="187" t="s">
        <v>417</v>
      </c>
      <c r="H69" s="175"/>
      <c r="I69" s="188" t="s">
        <v>411</v>
      </c>
      <c r="J69" s="175"/>
      <c r="K69" s="175"/>
      <c r="L69" s="175"/>
      <c r="M69" s="175"/>
      <c r="N69" s="175"/>
      <c r="O69" s="175"/>
      <c r="P69" s="175"/>
      <c r="Q69" s="175"/>
      <c r="R69" s="175"/>
      <c r="S69" s="175"/>
      <c r="T69" s="175"/>
      <c r="V69" s="175"/>
      <c r="W69" s="175"/>
      <c r="X69" s="175"/>
      <c r="Y69" s="175"/>
      <c r="Z69" s="175"/>
    </row>
    <row r="70" spans="2:26" x14ac:dyDescent="0.25">
      <c r="B70" s="175"/>
      <c r="C70" s="175"/>
      <c r="D70" s="175"/>
      <c r="E70" s="175"/>
      <c r="F70" s="175"/>
      <c r="G70" s="187" t="s">
        <v>544</v>
      </c>
      <c r="H70" s="175"/>
      <c r="I70" s="188" t="s">
        <v>413</v>
      </c>
      <c r="J70" s="175"/>
      <c r="K70" s="175"/>
      <c r="L70" s="175"/>
      <c r="M70" s="175"/>
      <c r="N70" s="175"/>
      <c r="O70" s="175"/>
      <c r="P70" s="175"/>
      <c r="Q70" s="175"/>
      <c r="R70" s="175"/>
      <c r="S70" s="175"/>
      <c r="T70" s="175"/>
      <c r="V70" s="175"/>
      <c r="W70" s="175"/>
      <c r="X70" s="175"/>
      <c r="Y70" s="175"/>
      <c r="Z70" s="175"/>
    </row>
    <row r="71" spans="2:26" x14ac:dyDescent="0.25">
      <c r="B71" s="175"/>
      <c r="C71" s="175"/>
      <c r="D71" s="175"/>
      <c r="E71" s="175"/>
      <c r="F71" s="175"/>
      <c r="G71" s="187" t="s">
        <v>545</v>
      </c>
      <c r="H71" s="175"/>
      <c r="I71" s="175"/>
      <c r="J71" s="175"/>
      <c r="K71" s="175"/>
      <c r="L71" s="175"/>
      <c r="M71" s="175"/>
      <c r="N71" s="175"/>
      <c r="O71" s="175"/>
      <c r="P71" s="175"/>
      <c r="Q71" s="175"/>
      <c r="R71" s="175"/>
      <c r="S71" s="175"/>
      <c r="T71" s="175"/>
      <c r="V71" s="175"/>
      <c r="W71" s="175"/>
      <c r="X71" s="175"/>
      <c r="Y71" s="175"/>
      <c r="Z71" s="175"/>
    </row>
    <row r="72" spans="2:26" ht="13.8" x14ac:dyDescent="0.25">
      <c r="B72" s="175"/>
      <c r="C72" s="175"/>
      <c r="D72" s="175"/>
      <c r="E72" s="175"/>
      <c r="F72" s="175"/>
      <c r="G72" s="187" t="s">
        <v>546</v>
      </c>
      <c r="H72" s="175"/>
      <c r="I72" s="193" t="str">
        <f>I19</f>
        <v>Travel and Accommodation</v>
      </c>
      <c r="J72" s="175"/>
      <c r="K72" s="175"/>
      <c r="L72" s="175"/>
      <c r="M72" s="175"/>
      <c r="N72" s="175"/>
      <c r="O72" s="175"/>
      <c r="P72" s="175"/>
      <c r="Q72" s="175"/>
      <c r="R72" s="175"/>
      <c r="S72" s="175"/>
      <c r="T72" s="175"/>
      <c r="V72" s="175"/>
      <c r="W72" s="175"/>
      <c r="X72" s="175"/>
      <c r="Y72" s="175"/>
      <c r="Z72" s="175"/>
    </row>
    <row r="73" spans="2:26" x14ac:dyDescent="0.25">
      <c r="B73" s="175"/>
      <c r="C73" s="175"/>
      <c r="D73" s="175"/>
      <c r="E73" s="175"/>
      <c r="F73" s="175"/>
      <c r="G73" s="187" t="s">
        <v>422</v>
      </c>
      <c r="H73" s="175"/>
      <c r="I73" s="188" t="s">
        <v>418</v>
      </c>
      <c r="J73" s="175"/>
      <c r="K73" s="175"/>
      <c r="L73" s="175"/>
      <c r="M73" s="175"/>
      <c r="N73" s="175"/>
      <c r="O73" s="175"/>
      <c r="P73" s="175"/>
      <c r="Q73" s="175"/>
      <c r="R73" s="175"/>
      <c r="S73" s="175"/>
      <c r="T73" s="175"/>
      <c r="V73" s="175"/>
      <c r="W73" s="175"/>
      <c r="X73" s="175"/>
      <c r="Y73" s="175"/>
      <c r="Z73" s="175"/>
    </row>
    <row r="74" spans="2:26" x14ac:dyDescent="0.25">
      <c r="B74" s="175"/>
      <c r="C74" s="175"/>
      <c r="D74" s="175"/>
      <c r="E74" s="175"/>
      <c r="F74" s="175"/>
      <c r="G74" s="187" t="s">
        <v>419</v>
      </c>
      <c r="H74" s="175"/>
      <c r="I74" s="188" t="s">
        <v>420</v>
      </c>
      <c r="J74" s="175"/>
      <c r="K74" s="175"/>
      <c r="L74" s="175"/>
      <c r="M74" s="175"/>
      <c r="N74" s="175"/>
      <c r="O74" s="175"/>
      <c r="P74" s="175"/>
      <c r="Q74" s="175"/>
      <c r="R74" s="175"/>
      <c r="S74" s="175"/>
      <c r="T74" s="175"/>
      <c r="V74" s="175"/>
      <c r="W74" s="175"/>
      <c r="X74" s="175"/>
      <c r="Y74" s="175"/>
      <c r="Z74" s="175"/>
    </row>
    <row r="75" spans="2:26" x14ac:dyDescent="0.25">
      <c r="B75" s="175"/>
      <c r="C75" s="175"/>
      <c r="D75" s="175"/>
      <c r="E75" s="175"/>
      <c r="F75" s="175"/>
      <c r="G75" s="187" t="s">
        <v>588</v>
      </c>
      <c r="H75" s="175"/>
      <c r="J75" s="175"/>
      <c r="K75" s="175"/>
      <c r="L75" s="175"/>
      <c r="M75" s="175"/>
      <c r="N75" s="175"/>
      <c r="O75" s="175"/>
      <c r="P75" s="175"/>
      <c r="Q75" s="175"/>
      <c r="R75" s="175"/>
      <c r="S75" s="175"/>
      <c r="T75" s="175"/>
      <c r="V75" s="175"/>
      <c r="W75" s="175"/>
      <c r="X75" s="175"/>
      <c r="Y75" s="175"/>
      <c r="Z75" s="175"/>
    </row>
    <row r="76" spans="2:26" x14ac:dyDescent="0.25">
      <c r="B76" s="175"/>
      <c r="C76" s="175"/>
      <c r="D76" s="175"/>
      <c r="E76" s="175"/>
      <c r="F76" s="175"/>
      <c r="G76" s="187" t="s">
        <v>589</v>
      </c>
      <c r="H76" s="175"/>
      <c r="I76" s="175"/>
      <c r="J76" s="175"/>
      <c r="K76" s="175"/>
      <c r="L76" s="175"/>
      <c r="M76" s="175"/>
      <c r="N76" s="175"/>
      <c r="O76" s="175"/>
      <c r="P76" s="175"/>
      <c r="Q76" s="175"/>
      <c r="R76" s="175"/>
      <c r="S76" s="175"/>
      <c r="T76" s="175"/>
      <c r="V76" s="175"/>
      <c r="W76" s="175"/>
      <c r="X76" s="175"/>
      <c r="Y76" s="175"/>
      <c r="Z76" s="175"/>
    </row>
    <row r="77" spans="2:26" x14ac:dyDescent="0.25">
      <c r="B77" s="175"/>
      <c r="C77" s="175"/>
      <c r="D77" s="175"/>
      <c r="E77" s="175"/>
      <c r="F77" s="175"/>
      <c r="G77" s="187" t="s">
        <v>590</v>
      </c>
      <c r="H77" s="175"/>
      <c r="I77" s="175"/>
      <c r="J77" s="175"/>
      <c r="K77" s="175"/>
      <c r="L77" s="175"/>
      <c r="M77" s="175"/>
      <c r="N77" s="175"/>
      <c r="O77" s="175"/>
      <c r="P77" s="175"/>
      <c r="Q77" s="175"/>
      <c r="R77" s="175"/>
      <c r="S77" s="175"/>
      <c r="T77" s="175"/>
      <c r="V77" s="175"/>
      <c r="W77" s="175"/>
      <c r="X77" s="175"/>
      <c r="Y77" s="175"/>
      <c r="Z77" s="175"/>
    </row>
    <row r="78" spans="2:26" x14ac:dyDescent="0.25">
      <c r="B78" s="175"/>
      <c r="C78" s="175"/>
      <c r="D78" s="175"/>
      <c r="E78" s="175"/>
      <c r="F78" s="175"/>
      <c r="G78" s="187" t="s">
        <v>423</v>
      </c>
      <c r="H78" s="175"/>
      <c r="I78" s="175"/>
      <c r="J78" s="175"/>
      <c r="K78" s="175"/>
      <c r="L78" s="175"/>
      <c r="M78" s="175"/>
      <c r="N78" s="175"/>
      <c r="O78" s="175"/>
      <c r="P78" s="175"/>
      <c r="Q78" s="175"/>
      <c r="R78" s="175"/>
      <c r="S78" s="175"/>
      <c r="T78" s="175"/>
      <c r="V78" s="175"/>
      <c r="W78" s="175"/>
      <c r="X78" s="175"/>
      <c r="Y78" s="175"/>
      <c r="Z78" s="175"/>
    </row>
    <row r="79" spans="2:26" x14ac:dyDescent="0.25">
      <c r="B79" s="175"/>
      <c r="C79" s="175"/>
      <c r="D79" s="175"/>
      <c r="E79" s="175"/>
      <c r="F79" s="175"/>
      <c r="H79" s="175"/>
      <c r="I79" s="175"/>
      <c r="J79" s="175"/>
      <c r="K79" s="175"/>
      <c r="L79" s="175"/>
      <c r="M79" s="175"/>
      <c r="N79" s="175"/>
      <c r="O79" s="175"/>
      <c r="P79" s="175"/>
      <c r="Q79" s="175"/>
      <c r="R79" s="175"/>
      <c r="S79" s="175"/>
      <c r="T79" s="175"/>
      <c r="V79" s="175"/>
      <c r="W79" s="175"/>
      <c r="X79" s="175"/>
      <c r="Y79" s="175"/>
      <c r="Z79" s="175"/>
    </row>
    <row r="80" spans="2:26" ht="13.8" x14ac:dyDescent="0.25">
      <c r="B80" s="175"/>
      <c r="C80" s="175"/>
      <c r="D80" s="175"/>
      <c r="E80" s="175"/>
      <c r="F80" s="175"/>
      <c r="G80" s="179" t="str">
        <f>G15</f>
        <v>Engineering Survey and Study</v>
      </c>
      <c r="H80" s="175"/>
      <c r="I80" s="175"/>
      <c r="J80" s="175"/>
      <c r="K80" s="175"/>
      <c r="L80" s="175"/>
      <c r="M80" s="175"/>
      <c r="N80" s="175"/>
      <c r="O80" s="175"/>
      <c r="P80" s="175"/>
      <c r="Q80" s="175"/>
      <c r="R80" s="175"/>
      <c r="S80" s="175"/>
      <c r="T80" s="175"/>
      <c r="V80" s="175"/>
      <c r="W80" s="175"/>
      <c r="X80" s="175"/>
      <c r="Y80" s="175"/>
      <c r="Z80" s="175"/>
    </row>
    <row r="81" spans="2:26" x14ac:dyDescent="0.25">
      <c r="B81" s="175"/>
      <c r="C81" s="175"/>
      <c r="D81" s="175"/>
      <c r="E81" s="175"/>
      <c r="F81" s="175"/>
      <c r="G81" s="187" t="s">
        <v>427</v>
      </c>
      <c r="H81" s="175"/>
      <c r="I81" s="175"/>
      <c r="J81" s="175"/>
      <c r="K81" s="175"/>
      <c r="L81" s="175"/>
      <c r="M81" s="175"/>
      <c r="N81" s="175"/>
      <c r="O81" s="175"/>
      <c r="P81" s="175"/>
      <c r="Q81" s="175"/>
      <c r="R81" s="175"/>
      <c r="S81" s="175"/>
      <c r="T81" s="175"/>
      <c r="U81" s="175"/>
      <c r="V81" s="175"/>
      <c r="W81" s="175"/>
      <c r="X81" s="175"/>
      <c r="Y81" s="175"/>
      <c r="Z81" s="175"/>
    </row>
    <row r="82" spans="2:26" x14ac:dyDescent="0.25">
      <c r="B82" s="175"/>
      <c r="C82" s="175"/>
      <c r="D82" s="175"/>
      <c r="E82" s="175"/>
      <c r="F82" s="175"/>
      <c r="G82" s="187" t="s">
        <v>547</v>
      </c>
      <c r="H82" s="175"/>
      <c r="I82" s="175"/>
      <c r="J82" s="175"/>
      <c r="K82" s="175"/>
      <c r="L82" s="175"/>
      <c r="M82" s="175"/>
      <c r="N82" s="175"/>
      <c r="O82" s="175"/>
      <c r="P82" s="175"/>
      <c r="Q82" s="175"/>
      <c r="R82" s="175"/>
      <c r="S82" s="175"/>
      <c r="T82" s="175"/>
      <c r="U82" s="175"/>
      <c r="V82" s="175"/>
      <c r="W82" s="175"/>
      <c r="X82" s="175"/>
      <c r="Y82" s="175"/>
      <c r="Z82" s="175"/>
    </row>
    <row r="83" spans="2:26" x14ac:dyDescent="0.25">
      <c r="B83" s="175"/>
      <c r="C83" s="175"/>
      <c r="D83" s="175"/>
      <c r="E83" s="175"/>
      <c r="F83" s="175"/>
      <c r="G83" s="187" t="s">
        <v>548</v>
      </c>
      <c r="H83" s="175"/>
      <c r="I83" s="175"/>
      <c r="J83" s="175"/>
      <c r="K83" s="175"/>
      <c r="L83" s="175"/>
      <c r="M83" s="175"/>
      <c r="N83" s="175"/>
      <c r="O83" s="175"/>
      <c r="P83" s="175"/>
      <c r="Q83" s="175"/>
      <c r="R83" s="175"/>
      <c r="S83" s="175"/>
      <c r="T83" s="175"/>
      <c r="U83" s="175"/>
      <c r="V83" s="175"/>
      <c r="W83" s="175"/>
      <c r="X83" s="175"/>
      <c r="Y83" s="175"/>
      <c r="Z83" s="175"/>
    </row>
    <row r="84" spans="2:26" x14ac:dyDescent="0.25">
      <c r="B84" s="175"/>
      <c r="C84" s="175"/>
      <c r="D84" s="175"/>
      <c r="E84" s="175"/>
      <c r="F84" s="175"/>
      <c r="G84" s="187" t="s">
        <v>549</v>
      </c>
      <c r="H84" s="175"/>
      <c r="I84" s="175"/>
      <c r="J84" s="175"/>
      <c r="K84" s="175"/>
      <c r="L84" s="175"/>
      <c r="M84" s="175"/>
      <c r="N84" s="175"/>
      <c r="O84" s="175"/>
      <c r="P84" s="175"/>
      <c r="Q84" s="175"/>
      <c r="R84" s="175"/>
      <c r="S84" s="175"/>
      <c r="T84" s="175"/>
      <c r="U84" s="175"/>
      <c r="V84" s="175"/>
      <c r="W84" s="175"/>
      <c r="X84" s="175"/>
      <c r="Y84" s="175"/>
      <c r="Z84" s="175"/>
    </row>
    <row r="85" spans="2:26" x14ac:dyDescent="0.25">
      <c r="B85" s="175"/>
      <c r="C85" s="175"/>
      <c r="D85" s="175"/>
      <c r="E85" s="175"/>
      <c r="F85" s="175"/>
      <c r="G85" s="187" t="s">
        <v>429</v>
      </c>
      <c r="H85" s="175"/>
      <c r="I85" s="175"/>
      <c r="J85" s="175"/>
      <c r="K85" s="175"/>
      <c r="L85" s="175"/>
      <c r="M85" s="175"/>
      <c r="N85" s="175"/>
      <c r="O85" s="175"/>
      <c r="P85" s="175"/>
      <c r="Q85" s="175"/>
      <c r="R85" s="175"/>
      <c r="S85" s="175"/>
      <c r="T85" s="175"/>
      <c r="U85" s="175"/>
      <c r="V85" s="175"/>
      <c r="W85" s="175"/>
      <c r="X85" s="175"/>
      <c r="Y85" s="175"/>
      <c r="Z85" s="175"/>
    </row>
    <row r="86" spans="2:26" x14ac:dyDescent="0.25">
      <c r="B86" s="175"/>
      <c r="C86" s="175"/>
      <c r="D86" s="175"/>
      <c r="E86" s="175"/>
      <c r="F86" s="175"/>
      <c r="G86" s="187" t="s">
        <v>591</v>
      </c>
      <c r="H86" s="175"/>
      <c r="I86" s="175"/>
      <c r="J86" s="175"/>
      <c r="K86" s="175"/>
      <c r="L86" s="175"/>
      <c r="M86" s="175"/>
      <c r="N86" s="175"/>
      <c r="O86" s="175"/>
      <c r="P86" s="175"/>
      <c r="Q86" s="175"/>
      <c r="R86" s="175"/>
      <c r="S86" s="175"/>
      <c r="T86" s="175"/>
      <c r="U86" s="175"/>
      <c r="V86" s="175"/>
      <c r="W86" s="175"/>
      <c r="X86" s="175"/>
      <c r="Y86" s="175"/>
      <c r="Z86" s="175"/>
    </row>
    <row r="87" spans="2:26" x14ac:dyDescent="0.25">
      <c r="B87" s="175"/>
      <c r="C87" s="175"/>
      <c r="D87" s="175"/>
      <c r="E87" s="175"/>
      <c r="F87" s="175"/>
      <c r="G87" s="187" t="s">
        <v>550</v>
      </c>
      <c r="H87" s="175"/>
      <c r="I87" s="175"/>
      <c r="J87" s="175"/>
      <c r="K87" s="175"/>
      <c r="L87" s="175"/>
      <c r="M87" s="175"/>
      <c r="N87" s="175"/>
      <c r="O87" s="175"/>
      <c r="P87" s="175"/>
      <c r="Q87" s="175"/>
      <c r="R87" s="175"/>
      <c r="S87" s="175"/>
      <c r="T87" s="175"/>
      <c r="U87" s="175"/>
      <c r="V87" s="175"/>
      <c r="W87" s="175"/>
      <c r="X87" s="175"/>
      <c r="Y87" s="175"/>
      <c r="Z87" s="175"/>
    </row>
    <row r="88" spans="2:26" x14ac:dyDescent="0.25">
      <c r="B88" s="175"/>
      <c r="C88" s="175"/>
      <c r="D88" s="175"/>
      <c r="E88" s="175"/>
      <c r="F88" s="175"/>
      <c r="H88" s="175"/>
      <c r="I88" s="175"/>
      <c r="J88" s="175"/>
      <c r="K88" s="175"/>
      <c r="L88" s="175"/>
      <c r="M88" s="175"/>
      <c r="N88" s="175"/>
      <c r="O88" s="175"/>
      <c r="P88" s="175"/>
      <c r="Q88" s="175"/>
      <c r="R88" s="175"/>
      <c r="S88" s="175"/>
      <c r="T88" s="175"/>
      <c r="U88" s="175"/>
      <c r="V88" s="175"/>
      <c r="W88" s="175"/>
      <c r="X88" s="175"/>
      <c r="Y88" s="175"/>
      <c r="Z88" s="175"/>
    </row>
    <row r="89" spans="2:26" ht="13.8" x14ac:dyDescent="0.25">
      <c r="B89" s="175"/>
      <c r="C89" s="175"/>
      <c r="D89" s="175"/>
      <c r="E89" s="175"/>
      <c r="F89" s="175"/>
      <c r="G89" s="179" t="str">
        <f>G16</f>
        <v>Integrated Projct Management</v>
      </c>
      <c r="H89" s="175"/>
      <c r="I89" s="175"/>
      <c r="J89" s="175"/>
      <c r="K89" s="175"/>
      <c r="L89" s="175"/>
      <c r="M89" s="175"/>
      <c r="N89" s="175"/>
      <c r="O89" s="175"/>
      <c r="P89" s="175"/>
      <c r="Q89" s="175"/>
      <c r="R89" s="175"/>
      <c r="S89" s="175"/>
      <c r="T89" s="175"/>
      <c r="U89" s="175"/>
      <c r="V89" s="175"/>
      <c r="W89" s="175"/>
      <c r="X89" s="175"/>
      <c r="Y89" s="175"/>
      <c r="Z89" s="175"/>
    </row>
    <row r="90" spans="2:26" x14ac:dyDescent="0.25">
      <c r="B90" s="175"/>
      <c r="C90" s="175"/>
      <c r="D90" s="175"/>
      <c r="E90" s="175"/>
      <c r="F90" s="175"/>
      <c r="G90" s="187" t="s">
        <v>551</v>
      </c>
      <c r="H90" s="175"/>
      <c r="I90" s="175"/>
      <c r="J90" s="175"/>
      <c r="K90" s="175"/>
      <c r="L90" s="175"/>
      <c r="M90" s="175"/>
      <c r="N90" s="175"/>
      <c r="O90" s="175"/>
      <c r="P90" s="175"/>
      <c r="Q90" s="175"/>
      <c r="R90" s="175"/>
      <c r="S90" s="175"/>
      <c r="T90" s="175"/>
      <c r="U90" s="175"/>
      <c r="V90" s="175"/>
      <c r="W90" s="175"/>
      <c r="X90" s="175"/>
      <c r="Y90" s="175"/>
      <c r="Z90" s="175"/>
    </row>
    <row r="91" spans="2:26" x14ac:dyDescent="0.25">
      <c r="B91" s="175"/>
      <c r="C91" s="175"/>
      <c r="D91" s="175"/>
      <c r="E91" s="175"/>
      <c r="F91" s="175"/>
      <c r="G91" s="187" t="s">
        <v>552</v>
      </c>
      <c r="H91" s="175"/>
      <c r="I91" s="175"/>
      <c r="J91" s="175"/>
      <c r="K91" s="175"/>
      <c r="L91" s="175"/>
      <c r="M91" s="175"/>
      <c r="N91" s="175"/>
      <c r="O91" s="175"/>
      <c r="P91" s="175"/>
      <c r="Q91" s="175"/>
      <c r="R91" s="175"/>
      <c r="S91" s="175"/>
      <c r="T91" s="175"/>
      <c r="U91" s="175"/>
      <c r="V91" s="175"/>
      <c r="W91" s="175"/>
      <c r="X91" s="175"/>
      <c r="Y91" s="175"/>
      <c r="Z91" s="175"/>
    </row>
    <row r="92" spans="2:26" x14ac:dyDescent="0.25">
      <c r="B92" s="175"/>
      <c r="C92" s="175"/>
      <c r="D92" s="175"/>
      <c r="E92" s="175"/>
      <c r="F92" s="175"/>
      <c r="G92" s="187" t="s">
        <v>553</v>
      </c>
      <c r="H92" s="175"/>
      <c r="I92" s="175"/>
      <c r="J92" s="175"/>
      <c r="K92" s="175"/>
      <c r="L92" s="175"/>
      <c r="M92" s="175"/>
      <c r="N92" s="175"/>
      <c r="O92" s="175"/>
      <c r="P92" s="175"/>
      <c r="Q92" s="175"/>
      <c r="R92" s="175"/>
      <c r="S92" s="175"/>
      <c r="T92" s="175"/>
      <c r="U92" s="175"/>
      <c r="V92" s="175"/>
      <c r="W92" s="175"/>
      <c r="X92" s="175"/>
      <c r="Y92" s="175"/>
      <c r="Z92" s="175"/>
    </row>
    <row r="93" spans="2:26" x14ac:dyDescent="0.25">
      <c r="B93" s="175"/>
      <c r="C93" s="175"/>
      <c r="D93" s="175"/>
      <c r="E93" s="175"/>
      <c r="F93" s="175"/>
      <c r="H93" s="175"/>
      <c r="I93" s="175"/>
      <c r="J93" s="175"/>
      <c r="K93" s="175"/>
      <c r="L93" s="175"/>
      <c r="M93" s="175"/>
      <c r="N93" s="175"/>
      <c r="O93" s="175"/>
      <c r="P93" s="175"/>
      <c r="Q93" s="175"/>
      <c r="R93" s="175"/>
      <c r="S93" s="175"/>
      <c r="T93" s="175"/>
      <c r="U93" s="175"/>
      <c r="V93" s="175"/>
      <c r="W93" s="175"/>
      <c r="X93" s="175"/>
      <c r="Y93" s="175"/>
      <c r="Z93" s="175"/>
    </row>
    <row r="94" spans="2:26" x14ac:dyDescent="0.25">
      <c r="B94" s="175"/>
      <c r="C94" s="175"/>
      <c r="D94" s="175"/>
      <c r="E94" s="175"/>
      <c r="F94" s="175"/>
      <c r="H94" s="175"/>
      <c r="I94" s="175"/>
      <c r="J94" s="175"/>
      <c r="K94" s="175"/>
      <c r="L94" s="175"/>
      <c r="M94" s="175"/>
      <c r="N94" s="175"/>
      <c r="O94" s="175"/>
      <c r="P94" s="175"/>
      <c r="Q94" s="175"/>
      <c r="R94" s="175"/>
      <c r="S94" s="175"/>
      <c r="T94" s="175"/>
      <c r="U94" s="175"/>
      <c r="V94" s="175"/>
      <c r="W94" s="175"/>
      <c r="X94" s="175"/>
      <c r="Y94" s="175"/>
      <c r="Z94" s="175"/>
    </row>
    <row r="95" spans="2:26" x14ac:dyDescent="0.25">
      <c r="B95" s="175"/>
      <c r="C95" s="175"/>
      <c r="D95" s="175"/>
      <c r="E95" s="175"/>
      <c r="F95" s="175"/>
      <c r="H95" s="175"/>
      <c r="I95" s="175"/>
      <c r="J95" s="175"/>
      <c r="K95" s="175"/>
      <c r="L95" s="175"/>
      <c r="M95" s="175"/>
      <c r="N95" s="175"/>
      <c r="O95" s="175"/>
      <c r="P95" s="175"/>
      <c r="Q95" s="175"/>
      <c r="R95" s="175"/>
      <c r="S95" s="175"/>
      <c r="T95" s="175"/>
      <c r="U95" s="175"/>
      <c r="V95" s="175"/>
      <c r="W95" s="175"/>
      <c r="X95" s="175"/>
      <c r="Y95" s="175"/>
      <c r="Z95" s="175"/>
    </row>
    <row r="96" spans="2:26" x14ac:dyDescent="0.25">
      <c r="B96" s="175"/>
      <c r="C96" s="175"/>
      <c r="D96" s="175"/>
      <c r="E96" s="175"/>
      <c r="F96" s="175"/>
      <c r="H96" s="175"/>
      <c r="I96" s="175"/>
      <c r="J96" s="175"/>
      <c r="K96" s="175"/>
      <c r="L96" s="175"/>
      <c r="M96" s="175"/>
      <c r="N96" s="175"/>
      <c r="O96" s="175"/>
      <c r="P96" s="175"/>
      <c r="Q96" s="175"/>
      <c r="R96" s="175"/>
      <c r="S96" s="175"/>
      <c r="T96" s="175"/>
      <c r="U96" s="175"/>
      <c r="V96" s="175"/>
      <c r="W96" s="175"/>
      <c r="X96" s="175"/>
      <c r="Y96" s="175"/>
      <c r="Z96" s="175"/>
    </row>
    <row r="97" spans="2:26" x14ac:dyDescent="0.25">
      <c r="B97" s="175"/>
      <c r="C97" s="175"/>
      <c r="D97" s="175"/>
      <c r="E97" s="175"/>
      <c r="F97" s="175"/>
      <c r="H97" s="175"/>
      <c r="I97" s="175"/>
      <c r="J97" s="175"/>
      <c r="K97" s="175"/>
      <c r="L97" s="175"/>
      <c r="M97" s="175"/>
      <c r="N97" s="175"/>
      <c r="O97" s="175"/>
      <c r="P97" s="175"/>
      <c r="Q97" s="175"/>
      <c r="R97" s="175"/>
      <c r="S97" s="175"/>
      <c r="T97" s="175"/>
      <c r="U97" s="175"/>
      <c r="V97" s="175"/>
      <c r="W97" s="175"/>
      <c r="X97" s="175"/>
      <c r="Y97" s="175"/>
      <c r="Z97" s="175"/>
    </row>
    <row r="98" spans="2:26" x14ac:dyDescent="0.25">
      <c r="B98" s="175"/>
      <c r="C98" s="175"/>
      <c r="D98" s="175"/>
      <c r="E98" s="175"/>
      <c r="F98" s="175"/>
      <c r="H98" s="175"/>
      <c r="I98" s="175"/>
      <c r="J98" s="175"/>
      <c r="K98" s="175"/>
      <c r="L98" s="175"/>
      <c r="M98" s="175"/>
      <c r="N98" s="175"/>
      <c r="O98" s="175"/>
      <c r="P98" s="175"/>
      <c r="Q98" s="175"/>
      <c r="R98" s="175"/>
      <c r="S98" s="175"/>
      <c r="T98" s="175"/>
      <c r="U98" s="175"/>
      <c r="V98" s="175"/>
      <c r="W98" s="175"/>
      <c r="X98" s="175"/>
      <c r="Y98" s="175"/>
      <c r="Z98" s="175"/>
    </row>
    <row r="99" spans="2:26" x14ac:dyDescent="0.25">
      <c r="B99" s="175"/>
      <c r="C99" s="175"/>
      <c r="D99" s="175"/>
      <c r="E99" s="175"/>
      <c r="F99" s="175"/>
      <c r="H99" s="175"/>
      <c r="I99" s="175"/>
      <c r="J99" s="175"/>
      <c r="K99" s="175"/>
      <c r="L99" s="175"/>
      <c r="M99" s="175"/>
      <c r="N99" s="175"/>
      <c r="O99" s="175"/>
      <c r="P99" s="175"/>
      <c r="Q99" s="175"/>
      <c r="R99" s="175"/>
      <c r="S99" s="175"/>
      <c r="T99" s="175"/>
      <c r="U99" s="175"/>
      <c r="V99" s="175"/>
      <c r="W99" s="175"/>
      <c r="X99" s="175"/>
      <c r="Y99" s="175"/>
      <c r="Z99" s="175"/>
    </row>
  </sheetData>
  <mergeCells count="14">
    <mergeCell ref="B19:C19"/>
    <mergeCell ref="E22:Y22"/>
    <mergeCell ref="B13:C13"/>
    <mergeCell ref="B14:C14"/>
    <mergeCell ref="B15:C15"/>
    <mergeCell ref="B16:C16"/>
    <mergeCell ref="B17:C17"/>
    <mergeCell ref="B18:C18"/>
    <mergeCell ref="B12:C12"/>
    <mergeCell ref="B8:C8"/>
    <mergeCell ref="E8:Y8"/>
    <mergeCell ref="B9:C9"/>
    <mergeCell ref="B10:C10"/>
    <mergeCell ref="B11:C11"/>
  </mergeCells>
  <hyperlinks>
    <hyperlink ref="C4" location="Overview!A1" display="&lt;&lt; Back to overview page" xr:uid="{00000000-0004-0000-0C00-000000000000}"/>
  </hyperlinks>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X124"/>
  <sheetViews>
    <sheetView showGridLines="0" topLeftCell="A119" workbookViewId="0">
      <selection activeCell="B128" sqref="B128"/>
    </sheetView>
  </sheetViews>
  <sheetFormatPr defaultColWidth="8.44140625" defaultRowHeight="13.8" x14ac:dyDescent="0.25"/>
  <cols>
    <col min="1" max="1" width="3.33203125" style="1" customWidth="1"/>
    <col min="2" max="2" width="65.88671875" style="109" bestFit="1" customWidth="1"/>
    <col min="3" max="3" width="35.33203125" style="1" bestFit="1" customWidth="1"/>
    <col min="4" max="4" width="56.6640625" style="1" customWidth="1"/>
    <col min="5" max="5" width="65.44140625" style="1" customWidth="1"/>
    <col min="6" max="6" width="60" style="1" customWidth="1"/>
    <col min="7" max="7" width="49.109375" style="1" customWidth="1"/>
    <col min="8" max="8" width="72.6640625" style="1" customWidth="1"/>
    <col min="9" max="9" width="62.6640625" style="1" customWidth="1"/>
    <col min="10" max="10" width="63" style="1" customWidth="1"/>
    <col min="11" max="11" width="67.5546875" style="1" customWidth="1"/>
    <col min="12" max="12" width="73.33203125" style="1" customWidth="1"/>
    <col min="13" max="13" width="62.88671875" style="1" customWidth="1"/>
    <col min="14" max="14" width="15.88671875" style="1" customWidth="1"/>
    <col min="15" max="15" width="5.44140625" style="124" bestFit="1" customWidth="1"/>
    <col min="16" max="16" width="14.44140625" style="124" customWidth="1"/>
    <col min="17" max="17" width="10.33203125" style="124" customWidth="1"/>
    <col min="18" max="18" width="10.33203125" style="1" customWidth="1"/>
    <col min="19" max="21" width="16.77734375" style="1" customWidth="1"/>
    <col min="22" max="22" width="9.109375" style="1" bestFit="1" customWidth="1"/>
    <col min="23" max="16384" width="8.44140625" style="1"/>
  </cols>
  <sheetData>
    <row r="1" spans="2:24" x14ac:dyDescent="0.25">
      <c r="O1" s="124">
        <v>2017</v>
      </c>
      <c r="P1" s="124" t="s">
        <v>430</v>
      </c>
      <c r="Q1" s="200" t="str">
        <f>IFERROR(DAY(DATEVALUE(ROW('Contract Information'!14:14)-13&amp;" "&amp;'Contract Information'!$F$14&amp;" "&amp;'Contract Information'!$E$14)),"")</f>
        <v/>
      </c>
      <c r="R1" s="200" t="str">
        <f>IFERROR(DAY(DATEVALUE(ROW('Contract Information'!15:15)-14&amp;" "&amp;'Contract Information'!$F$15&amp;" "&amp;'Contract Information'!$E$15)),"")</f>
        <v/>
      </c>
      <c r="S1" s="161"/>
      <c r="T1" s="161"/>
      <c r="U1" s="161"/>
      <c r="W1" s="124"/>
      <c r="X1" s="124"/>
    </row>
    <row r="2" spans="2:24" x14ac:dyDescent="0.25">
      <c r="B2" s="108" t="s">
        <v>89</v>
      </c>
      <c r="D2" s="73"/>
      <c r="O2" s="124">
        <f>O1+1</f>
        <v>2018</v>
      </c>
      <c r="P2" s="124" t="s">
        <v>176</v>
      </c>
      <c r="Q2" s="200" t="str">
        <f>IFERROR(IF(MONTH(DATEVALUE(ROW('Contract Information'!14:14)-13&amp;" "&amp;'Contract Information'!$F$14&amp;" "&amp;'Contract Information'!$E$14))=MONTH(DATEVALUE(ROW('Contract Information'!15:15)-13&amp;" "&amp;'Contract Information'!$F$14&amp;" "&amp;'Contract Information'!$E$14)),DAY(DATEVALUE(ROW('Contract Information'!15:15)-13&amp;" "&amp;'Contract Information'!$F$14&amp;" "&amp;'Contract Information'!$E$14)),""),"")</f>
        <v/>
      </c>
      <c r="R2" s="200" t="str">
        <f>IFERROR(IF(MONTH(DATEVALUE(ROW('Contract Information'!15:15)-14&amp;" "&amp;'Contract Information'!$F$15&amp;" "&amp;'Contract Information'!$E$15))=MONTH(DATEVALUE(ROW('Contract Information'!16:16)-14&amp;" "&amp;'Contract Information'!$F$15&amp;" "&amp;'Contract Information'!$E$15)),DAY(DATEVALUE(ROW('Contract Information'!16:16)-14&amp;" "&amp;'Contract Information'!$F$15&amp;" "&amp;'Contract Information'!$E$15)),""),"")</f>
        <v/>
      </c>
      <c r="S2" s="197"/>
      <c r="T2" s="197" t="str">
        <f>'Contract Information'!F14&amp;" 1"</f>
        <v xml:space="preserve"> 1</v>
      </c>
      <c r="U2" s="197" t="e">
        <f>DATEDIF(T5,T10,"d")+1</f>
        <v>#VALUE!</v>
      </c>
      <c r="V2" s="197"/>
      <c r="W2" s="198"/>
      <c r="X2" s="124"/>
    </row>
    <row r="3" spans="2:24" x14ac:dyDescent="0.25">
      <c r="B3" s="109" t="s">
        <v>104</v>
      </c>
      <c r="D3" s="1" t="s">
        <v>105</v>
      </c>
      <c r="O3" s="124">
        <f t="shared" ref="O3:O54" si="0">O2+1</f>
        <v>2019</v>
      </c>
      <c r="P3" s="124" t="s">
        <v>431</v>
      </c>
      <c r="Q3" s="200" t="str">
        <f>IFERROR(IF(MONTH(DATEVALUE(ROW('Contract Information'!15:15)-13&amp;" "&amp;'Contract Information'!$F$14&amp;" "&amp;'Contract Information'!$E$14))=MONTH(DATEVALUE(ROW('Contract Information'!16:16)-13&amp;" "&amp;'Contract Information'!$F$14&amp;" "&amp;'Contract Information'!$E$14)),DAY(DATEVALUE(ROW('Contract Information'!16:16)-13&amp;" "&amp;'Contract Information'!$F$14&amp;" "&amp;'Contract Information'!$E$14)),""),"")</f>
        <v/>
      </c>
      <c r="R3" s="200" t="str">
        <f>IFERROR(IF(MONTH(DATEVALUE(ROW('Contract Information'!16:16)-14&amp;" "&amp;'Contract Information'!$F$15&amp;" "&amp;'Contract Information'!$E$15))=MONTH(DATEVALUE(ROW('Contract Information'!17:17)-14&amp;" "&amp;'Contract Information'!$F$15&amp;" "&amp;'Contract Information'!$E$15)),DAY(DATEVALUE(ROW('Contract Information'!17:17)-14&amp;" "&amp;'Contract Information'!$F$15&amp;" "&amp;'Contract Information'!$E$15)),""),"")</f>
        <v/>
      </c>
      <c r="S3" s="197"/>
      <c r="T3" s="197" t="e">
        <f>DATEVALUE(T2)</f>
        <v>#VALUE!</v>
      </c>
      <c r="U3" s="202">
        <f>IFERROR(U2/365,0)</f>
        <v>0</v>
      </c>
      <c r="V3" s="197"/>
      <c r="W3" s="198"/>
      <c r="X3" s="124"/>
    </row>
    <row r="4" spans="2:24" x14ac:dyDescent="0.25">
      <c r="B4" s="110" t="s">
        <v>60</v>
      </c>
      <c r="D4" s="4" t="s">
        <v>60</v>
      </c>
      <c r="E4" s="4" t="s">
        <v>59</v>
      </c>
      <c r="F4" s="4" t="s">
        <v>88</v>
      </c>
      <c r="G4" s="4" t="s">
        <v>66</v>
      </c>
      <c r="H4" s="4" t="s">
        <v>64</v>
      </c>
      <c r="I4" s="4" t="s">
        <v>65</v>
      </c>
      <c r="J4" s="4" t="s">
        <v>63</v>
      </c>
      <c r="K4" s="4" t="s">
        <v>62</v>
      </c>
      <c r="L4" s="4" t="s">
        <v>61</v>
      </c>
      <c r="M4" s="4" t="s">
        <v>35</v>
      </c>
      <c r="O4" s="124">
        <f t="shared" si="0"/>
        <v>2020</v>
      </c>
      <c r="P4" s="124" t="s">
        <v>432</v>
      </c>
      <c r="Q4" s="200" t="str">
        <f>IFERROR(IF(MONTH(DATEVALUE(ROW('Contract Information'!16:16)-13&amp;" "&amp;'Contract Information'!$F$14&amp;" "&amp;'Contract Information'!$E$14))=MONTH(DATEVALUE(ROW('Contract Information'!17:17)-13&amp;" "&amp;'Contract Information'!$F$14&amp;" "&amp;'Contract Information'!$E$14)),DAY(DATEVALUE(ROW('Contract Information'!17:17)-13&amp;" "&amp;'Contract Information'!$F$14&amp;" "&amp;'Contract Information'!$E$14)),""),"")</f>
        <v/>
      </c>
      <c r="R4" s="200" t="str">
        <f>IFERROR(IF(MONTH(DATEVALUE(ROW('Contract Information'!17:17)-14&amp;" "&amp;'Contract Information'!$F$15&amp;" "&amp;'Contract Information'!$E$15))=MONTH(DATEVALUE(ROW('Contract Information'!18:18)-14&amp;" "&amp;'Contract Information'!$F$15&amp;" "&amp;'Contract Information'!$E$15)),DAY(DATEVALUE(ROW('Contract Information'!18:18)-14&amp;" "&amp;'Contract Information'!$F$15&amp;" "&amp;'Contract Information'!$E$15)),""),"")</f>
        <v/>
      </c>
      <c r="S4" s="197"/>
      <c r="T4" s="197" t="e">
        <f>MONTH(T3)</f>
        <v>#VALUE!</v>
      </c>
      <c r="U4" s="197"/>
      <c r="V4" s="197"/>
      <c r="W4" s="198"/>
      <c r="X4" s="124"/>
    </row>
    <row r="5" spans="2:24" x14ac:dyDescent="0.25">
      <c r="B5" s="110" t="s">
        <v>59</v>
      </c>
      <c r="D5" s="3" t="s">
        <v>24</v>
      </c>
      <c r="E5" s="3" t="s">
        <v>73</v>
      </c>
      <c r="F5" s="3" t="s">
        <v>75</v>
      </c>
      <c r="G5" s="3" t="s">
        <v>25</v>
      </c>
      <c r="H5" s="3" t="s">
        <v>13</v>
      </c>
      <c r="I5" s="3" t="s">
        <v>29</v>
      </c>
      <c r="J5" s="3" t="s">
        <v>31</v>
      </c>
      <c r="K5" s="3" t="s">
        <v>8</v>
      </c>
      <c r="L5" s="3" t="s">
        <v>14</v>
      </c>
      <c r="M5" s="3" t="s">
        <v>38</v>
      </c>
      <c r="O5" s="124">
        <f t="shared" si="0"/>
        <v>2021</v>
      </c>
      <c r="P5" s="124" t="s">
        <v>433</v>
      </c>
      <c r="Q5" s="200" t="str">
        <f>IFERROR(IF(MONTH(DATEVALUE(ROW('Contract Information'!17:17)-13&amp;" "&amp;'Contract Information'!$F$14&amp;" "&amp;'Contract Information'!$E$14))=MONTH(DATEVALUE(ROW('Contract Information'!18:18)-13&amp;" "&amp;'Contract Information'!$F$14&amp;" "&amp;'Contract Information'!$E$14)),DAY(DATEVALUE(ROW('Contract Information'!18:18)-13&amp;" "&amp;'Contract Information'!$F$14&amp;" "&amp;'Contract Information'!$E$14)),""),"")</f>
        <v/>
      </c>
      <c r="R5" s="200" t="str">
        <f>IFERROR(IF(MONTH(DATEVALUE(ROW('Contract Information'!18:18)-14&amp;" "&amp;'Contract Information'!$F$15&amp;" "&amp;'Contract Information'!$E$15))=MONTH(DATEVALUE(ROW('Contract Information'!19:19)-14&amp;" "&amp;'Contract Information'!$F$15&amp;" "&amp;'Contract Information'!$E$15)),DAY(DATEVALUE(ROW('Contract Information'!19:19)-14&amp;" "&amp;'Contract Information'!$F$15&amp;" "&amp;'Contract Information'!$E$15)),""),"")</f>
        <v/>
      </c>
      <c r="S5" s="199"/>
      <c r="T5" s="199" t="e">
        <f>DATE('Contract Information'!E14,'Lists - Hidden'!T4,'Contract Information'!G14)</f>
        <v>#VALUE!</v>
      </c>
      <c r="U5" s="197"/>
      <c r="V5" s="197"/>
      <c r="W5" s="198"/>
      <c r="X5" s="124"/>
    </row>
    <row r="6" spans="2:24" x14ac:dyDescent="0.25">
      <c r="B6" s="110" t="s">
        <v>88</v>
      </c>
      <c r="D6" s="3" t="s">
        <v>72</v>
      </c>
      <c r="E6" s="3" t="s">
        <v>22</v>
      </c>
      <c r="F6" s="3"/>
      <c r="G6" s="3" t="s">
        <v>28</v>
      </c>
      <c r="H6" s="3" t="s">
        <v>15</v>
      </c>
      <c r="I6" s="3" t="s">
        <v>20</v>
      </c>
      <c r="J6" s="3" t="s">
        <v>32</v>
      </c>
      <c r="K6" s="3" t="s">
        <v>11</v>
      </c>
      <c r="L6" s="3" t="s">
        <v>78</v>
      </c>
      <c r="M6" s="3" t="s">
        <v>46</v>
      </c>
      <c r="O6" s="124">
        <f t="shared" si="0"/>
        <v>2022</v>
      </c>
      <c r="P6" s="124" t="s">
        <v>434</v>
      </c>
      <c r="Q6" s="200" t="str">
        <f>IFERROR(IF(MONTH(DATEVALUE(ROW('Contract Information'!18:18)-13&amp;" "&amp;'Contract Information'!$F$14&amp;" "&amp;'Contract Information'!$E$14))=MONTH(DATEVALUE(ROW('Contract Information'!19:19)-13&amp;" "&amp;'Contract Information'!$F$14&amp;" "&amp;'Contract Information'!$E$14)),DAY(DATEVALUE(ROW('Contract Information'!19:19)-13&amp;" "&amp;'Contract Information'!$F$14&amp;" "&amp;'Contract Information'!$E$14)),""),"")</f>
        <v/>
      </c>
      <c r="R6" s="200" t="str">
        <f>IFERROR(IF(MONTH(DATEVALUE(ROW('Contract Information'!19:19)-14&amp;" "&amp;'Contract Information'!$F$15&amp;" "&amp;'Contract Information'!$E$15))=MONTH(DATEVALUE(ROW('Contract Information'!20:20)-14&amp;" "&amp;'Contract Information'!$F$15&amp;" "&amp;'Contract Information'!$E$15)),DAY(DATEVALUE(ROW('Contract Information'!20:20)-14&amp;" "&amp;'Contract Information'!$F$15&amp;" "&amp;'Contract Information'!$E$15)),""),"")</f>
        <v/>
      </c>
      <c r="S6" s="197"/>
      <c r="T6" s="197"/>
      <c r="U6" s="197"/>
      <c r="V6" s="197"/>
      <c r="W6" s="198"/>
      <c r="X6" s="124"/>
    </row>
    <row r="7" spans="2:24" x14ac:dyDescent="0.25">
      <c r="B7" s="110" t="s">
        <v>66</v>
      </c>
      <c r="D7" s="3" t="s">
        <v>71</v>
      </c>
      <c r="E7" s="3" t="s">
        <v>21</v>
      </c>
      <c r="F7" s="3"/>
      <c r="G7" s="3" t="s">
        <v>77</v>
      </c>
      <c r="H7" s="3" t="s">
        <v>76</v>
      </c>
      <c r="I7" s="3" t="s">
        <v>23</v>
      </c>
      <c r="J7" s="3" t="s">
        <v>30</v>
      </c>
      <c r="K7" s="3" t="s">
        <v>6</v>
      </c>
      <c r="L7" s="3" t="s">
        <v>18</v>
      </c>
      <c r="M7" s="3" t="s">
        <v>50</v>
      </c>
      <c r="O7" s="124">
        <f t="shared" si="0"/>
        <v>2023</v>
      </c>
      <c r="P7" s="124" t="s">
        <v>435</v>
      </c>
      <c r="Q7" s="200" t="str">
        <f>IFERROR(IF(MONTH(DATEVALUE(ROW('Contract Information'!19:19)-13&amp;" "&amp;'Contract Information'!$F$14&amp;" "&amp;'Contract Information'!$E$14))=MONTH(DATEVALUE(ROW('Contract Information'!20:20)-13&amp;" "&amp;'Contract Information'!$F$14&amp;" "&amp;'Contract Information'!$E$14)),DAY(DATEVALUE(ROW('Contract Information'!20:20)-13&amp;" "&amp;'Contract Information'!$F$14&amp;" "&amp;'Contract Information'!$E$14)),""),"")</f>
        <v/>
      </c>
      <c r="R7" s="200" t="str">
        <f>IFERROR(IF(MONTH(DATEVALUE(ROW('Contract Information'!20:20)-14&amp;" "&amp;'Contract Information'!$F$15&amp;" "&amp;'Contract Information'!$E$15))=MONTH(DATEVALUE(ROW('Contract Information'!21:21)-14&amp;" "&amp;'Contract Information'!$F$15&amp;" "&amp;'Contract Information'!$E$15)),DAY(DATEVALUE(ROW('Contract Information'!21:21)-14&amp;" "&amp;'Contract Information'!$F$15&amp;" "&amp;'Contract Information'!$E$15)),""),"")</f>
        <v/>
      </c>
      <c r="S7" s="197"/>
      <c r="T7" s="197" t="str">
        <f>'Contract Information'!F15&amp;" 1"</f>
        <v xml:space="preserve"> 1</v>
      </c>
      <c r="U7" s="197"/>
      <c r="V7" s="197"/>
      <c r="W7" s="198"/>
      <c r="X7" s="124"/>
    </row>
    <row r="8" spans="2:24" x14ac:dyDescent="0.25">
      <c r="B8" s="110" t="s">
        <v>64</v>
      </c>
      <c r="D8" s="3" t="s">
        <v>34</v>
      </c>
      <c r="E8" s="3" t="s">
        <v>74</v>
      </c>
      <c r="F8" s="3"/>
      <c r="G8" s="3"/>
      <c r="H8" s="3" t="s">
        <v>12</v>
      </c>
      <c r="I8" s="3"/>
      <c r="J8" s="3" t="s">
        <v>27</v>
      </c>
      <c r="K8" s="3" t="s">
        <v>7</v>
      </c>
      <c r="L8" s="3" t="s">
        <v>19</v>
      </c>
      <c r="M8" s="3" t="s">
        <v>44</v>
      </c>
      <c r="O8" s="124">
        <f t="shared" si="0"/>
        <v>2024</v>
      </c>
      <c r="P8" s="124" t="s">
        <v>436</v>
      </c>
      <c r="Q8" s="200" t="str">
        <f>IFERROR(IF(MONTH(DATEVALUE(ROW('Contract Information'!20:20)-13&amp;" "&amp;'Contract Information'!$F$14&amp;" "&amp;'Contract Information'!$E$14))=MONTH(DATEVALUE(ROW('Contract Information'!21:21)-13&amp;" "&amp;'Contract Information'!$F$14&amp;" "&amp;'Contract Information'!$E$14)),DAY(DATEVALUE(ROW('Contract Information'!21:21)-13&amp;" "&amp;'Contract Information'!$F$14&amp;" "&amp;'Contract Information'!$E$14)),""),"")</f>
        <v/>
      </c>
      <c r="R8" s="200" t="str">
        <f>IFERROR(IF(MONTH(DATEVALUE(ROW('Contract Information'!21:21)-14&amp;" "&amp;'Contract Information'!$F$15&amp;" "&amp;'Contract Information'!$E$15))=MONTH(DATEVALUE(ROW('Contract Information'!22:22)-14&amp;" "&amp;'Contract Information'!$F$15&amp;" "&amp;'Contract Information'!$E$15)),DAY(DATEVALUE(ROW('Contract Information'!22:22)-14&amp;" "&amp;'Contract Information'!$F$15&amp;" "&amp;'Contract Information'!$E$15)),""),"")</f>
        <v/>
      </c>
      <c r="S8" s="197"/>
      <c r="T8" s="197" t="e">
        <f>DATEVALUE(T7)</f>
        <v>#VALUE!</v>
      </c>
      <c r="U8" s="197"/>
      <c r="V8" s="197"/>
      <c r="W8" s="198"/>
      <c r="X8" s="124"/>
    </row>
    <row r="9" spans="2:24" x14ac:dyDescent="0.25">
      <c r="B9" s="110" t="s">
        <v>65</v>
      </c>
      <c r="D9" s="3"/>
      <c r="E9" s="3"/>
      <c r="F9" s="3"/>
      <c r="G9" s="3"/>
      <c r="H9" s="3" t="s">
        <v>16</v>
      </c>
      <c r="I9" s="3"/>
      <c r="J9" s="3" t="s">
        <v>26</v>
      </c>
      <c r="K9" s="3" t="s">
        <v>10</v>
      </c>
      <c r="L9" s="3"/>
      <c r="M9" s="3" t="s">
        <v>41</v>
      </c>
      <c r="O9" s="124">
        <f t="shared" si="0"/>
        <v>2025</v>
      </c>
      <c r="P9" s="124" t="s">
        <v>437</v>
      </c>
      <c r="Q9" s="200" t="str">
        <f>IFERROR(IF(MONTH(DATEVALUE(ROW('Contract Information'!21:21)-13&amp;" "&amp;'Contract Information'!$F$14&amp;" "&amp;'Contract Information'!$E$14))=MONTH(DATEVALUE(ROW('Contract Information'!22:22)-13&amp;" "&amp;'Contract Information'!$F$14&amp;" "&amp;'Contract Information'!$E$14)),DAY(DATEVALUE(ROW('Contract Information'!22:22)-13&amp;" "&amp;'Contract Information'!$F$14&amp;" "&amp;'Contract Information'!$E$14)),""),"")</f>
        <v/>
      </c>
      <c r="R9" s="200" t="str">
        <f>IFERROR(IF(MONTH(DATEVALUE(ROW('Contract Information'!22:22)-14&amp;" "&amp;'Contract Information'!$F$15&amp;" "&amp;'Contract Information'!$E$15))=MONTH(DATEVALUE(ROW('Contract Information'!23:23)-14&amp;" "&amp;'Contract Information'!$F$15&amp;" "&amp;'Contract Information'!$E$15)),DAY(DATEVALUE(ROW('Contract Information'!23:23)-14&amp;" "&amp;'Contract Information'!$F$15&amp;" "&amp;'Contract Information'!$E$15)),""),"")</f>
        <v/>
      </c>
      <c r="S9" s="197"/>
      <c r="T9" s="197" t="e">
        <f>MONTH(T8)</f>
        <v>#VALUE!</v>
      </c>
      <c r="U9" s="197"/>
      <c r="V9" s="197"/>
      <c r="W9" s="198"/>
      <c r="X9" s="124"/>
    </row>
    <row r="10" spans="2:24" x14ac:dyDescent="0.25">
      <c r="B10" s="110" t="s">
        <v>63</v>
      </c>
      <c r="D10" s="3"/>
      <c r="E10" s="3"/>
      <c r="F10" s="3"/>
      <c r="G10" s="3"/>
      <c r="H10" s="3" t="s">
        <v>17</v>
      </c>
      <c r="I10" s="3"/>
      <c r="J10" s="3" t="s">
        <v>33</v>
      </c>
      <c r="K10" s="3" t="s">
        <v>9</v>
      </c>
      <c r="L10" s="3"/>
      <c r="M10" s="3" t="s">
        <v>36</v>
      </c>
      <c r="O10" s="124">
        <f t="shared" si="0"/>
        <v>2026</v>
      </c>
      <c r="P10" s="124" t="s">
        <v>438</v>
      </c>
      <c r="Q10" s="200" t="str">
        <f>IFERROR(IF(MONTH(DATEVALUE(ROW('Contract Information'!22:22)-13&amp;" "&amp;'Contract Information'!$F$14&amp;" "&amp;'Contract Information'!$E$14))=MONTH(DATEVALUE(ROW('Contract Information'!23:23)-13&amp;" "&amp;'Contract Information'!$F$14&amp;" "&amp;'Contract Information'!$E$14)),DAY(DATEVALUE(ROW('Contract Information'!23:23)-13&amp;" "&amp;'Contract Information'!$F$14&amp;" "&amp;'Contract Information'!$E$14)),""),"")</f>
        <v/>
      </c>
      <c r="R10" s="200" t="str">
        <f>IFERROR(IF(MONTH(DATEVALUE(ROW('Contract Information'!23:23)-14&amp;" "&amp;'Contract Information'!$F$15&amp;" "&amp;'Contract Information'!$E$15))=MONTH(DATEVALUE(ROW('Contract Information'!24:24)-14&amp;" "&amp;'Contract Information'!$F$15&amp;" "&amp;'Contract Information'!$E$15)),DAY(DATEVALUE(ROW('Contract Information'!24:24)-14&amp;" "&amp;'Contract Information'!$F$15&amp;" "&amp;'Contract Information'!$E$15)),""),"")</f>
        <v/>
      </c>
      <c r="S10" s="197"/>
      <c r="T10" s="199" t="e">
        <f>DATE('Contract Information'!E15,'Lists - Hidden'!T9,'Contract Information'!G15)</f>
        <v>#VALUE!</v>
      </c>
      <c r="U10" s="197"/>
      <c r="V10" s="197"/>
      <c r="W10" s="198"/>
      <c r="X10" s="124"/>
    </row>
    <row r="11" spans="2:24" x14ac:dyDescent="0.25">
      <c r="B11" s="110" t="s">
        <v>62</v>
      </c>
      <c r="D11" s="113"/>
      <c r="M11" s="3" t="s">
        <v>48</v>
      </c>
      <c r="O11" s="124">
        <f t="shared" si="0"/>
        <v>2027</v>
      </c>
      <c r="P11" s="124" t="s">
        <v>439</v>
      </c>
      <c r="Q11" s="200" t="str">
        <f>IFERROR(IF(MONTH(DATEVALUE(ROW('Contract Information'!23:23)-13&amp;" "&amp;'Contract Information'!$F$14&amp;" "&amp;'Contract Information'!$E$14))=MONTH(DATEVALUE(ROW('Contract Information'!24:24)-13&amp;" "&amp;'Contract Information'!$F$14&amp;" "&amp;'Contract Information'!$E$14)),DAY(DATEVALUE(ROW('Contract Information'!24:24)-13&amp;" "&amp;'Contract Information'!$F$14&amp;" "&amp;'Contract Information'!$E$14)),""),"")</f>
        <v/>
      </c>
      <c r="R11" s="200" t="str">
        <f>IFERROR(IF(MONTH(DATEVALUE(ROW('Contract Information'!24:24)-14&amp;" "&amp;'Contract Information'!$F$15&amp;" "&amp;'Contract Information'!$E$15))=MONTH(DATEVALUE(ROW('Contract Information'!25:25)-14&amp;" "&amp;'Contract Information'!$F$15&amp;" "&amp;'Contract Information'!$E$15)),DAY(DATEVALUE(ROW('Contract Information'!25:25)-14&amp;" "&amp;'Contract Information'!$F$15&amp;" "&amp;'Contract Information'!$E$15)),""),"")</f>
        <v/>
      </c>
      <c r="S11" s="197"/>
      <c r="T11" s="197"/>
      <c r="U11" s="197"/>
      <c r="V11" s="197"/>
      <c r="W11" s="198"/>
      <c r="X11" s="124"/>
    </row>
    <row r="12" spans="2:24" x14ac:dyDescent="0.25">
      <c r="B12" s="110" t="s">
        <v>61</v>
      </c>
      <c r="M12" s="3" t="s">
        <v>55</v>
      </c>
      <c r="O12" s="124">
        <f t="shared" si="0"/>
        <v>2028</v>
      </c>
      <c r="P12" s="124" t="s">
        <v>440</v>
      </c>
      <c r="Q12" s="200" t="str">
        <f>IFERROR(IF(MONTH(DATEVALUE(ROW('Contract Information'!24:24)-13&amp;" "&amp;'Contract Information'!$F$14&amp;" "&amp;'Contract Information'!$E$14))=MONTH(DATEVALUE(ROW('Contract Information'!25:25)-13&amp;" "&amp;'Contract Information'!$F$14&amp;" "&amp;'Contract Information'!$E$14)),DAY(DATEVALUE(ROW('Contract Information'!25:25)-13&amp;" "&amp;'Contract Information'!$F$14&amp;" "&amp;'Contract Information'!$E$14)),""),"")</f>
        <v/>
      </c>
      <c r="R12" s="200" t="str">
        <f>IFERROR(IF(MONTH(DATEVALUE(ROW('Contract Information'!25:25)-14&amp;" "&amp;'Contract Information'!$F$15&amp;" "&amp;'Contract Information'!$E$15))=MONTH(DATEVALUE(ROW('Contract Information'!26:26)-14&amp;" "&amp;'Contract Information'!$F$15&amp;" "&amp;'Contract Information'!$E$15)),DAY(DATEVALUE(ROW('Contract Information'!26:26)-14&amp;" "&amp;'Contract Information'!$F$15&amp;" "&amp;'Contract Information'!$E$15)),""),"")</f>
        <v/>
      </c>
      <c r="S12" s="198" t="s">
        <v>131</v>
      </c>
      <c r="T12" s="197" t="e">
        <f>DATEDIF(T5,T10,"y")</f>
        <v>#VALUE!</v>
      </c>
      <c r="U12" s="197"/>
      <c r="V12" s="197"/>
      <c r="W12" s="198"/>
      <c r="X12" s="124"/>
    </row>
    <row r="13" spans="2:24" x14ac:dyDescent="0.25">
      <c r="M13" s="3" t="s">
        <v>49</v>
      </c>
      <c r="O13" s="124">
        <f t="shared" si="0"/>
        <v>2029</v>
      </c>
      <c r="Q13" s="200" t="str">
        <f>IFERROR(IF(MONTH(DATEVALUE(ROW('Contract Information'!25:25)-13&amp;" "&amp;'Contract Information'!$F$14&amp;" "&amp;'Contract Information'!$E$14))=MONTH(DATEVALUE(ROW('Contract Information'!26:26)-13&amp;" "&amp;'Contract Information'!$F$14&amp;" "&amp;'Contract Information'!$E$14)),DAY(DATEVALUE(ROW('Contract Information'!26:26)-13&amp;" "&amp;'Contract Information'!$F$14&amp;" "&amp;'Contract Information'!$E$14)),""),"")</f>
        <v/>
      </c>
      <c r="R13" s="200" t="str">
        <f>IFERROR(IF(MONTH(DATEVALUE(ROW('Contract Information'!26:26)-14&amp;" "&amp;'Contract Information'!$F$15&amp;" "&amp;'Contract Information'!$E$15))=MONTH(DATEVALUE(ROW('Contract Information'!27:27)-14&amp;" "&amp;'Contract Information'!$F$15&amp;" "&amp;'Contract Information'!$E$15)),DAY(DATEVALUE(ROW('Contract Information'!27:27)-14&amp;" "&amp;'Contract Information'!$F$15&amp;" "&amp;'Contract Information'!$E$15)),""),"")</f>
        <v/>
      </c>
      <c r="S13" s="198" t="s">
        <v>175</v>
      </c>
      <c r="T13" s="197" t="e">
        <f>DATEDIF(T5,T10,"ym")</f>
        <v>#VALUE!</v>
      </c>
      <c r="U13" s="197"/>
      <c r="V13" s="197"/>
      <c r="W13" s="198"/>
      <c r="X13" s="124"/>
    </row>
    <row r="14" spans="2:24" x14ac:dyDescent="0.25">
      <c r="B14" s="108" t="s">
        <v>69</v>
      </c>
      <c r="M14" s="3" t="s">
        <v>40</v>
      </c>
      <c r="O14" s="124">
        <f t="shared" si="0"/>
        <v>2030</v>
      </c>
      <c r="Q14" s="200" t="str">
        <f>IFERROR(IF(MONTH(DATEVALUE(ROW('Contract Information'!26:26)-13&amp;" "&amp;'Contract Information'!$F$14&amp;" "&amp;'Contract Information'!$E$14))=MONTH(DATEVALUE(ROW('Contract Information'!27:27)-13&amp;" "&amp;'Contract Information'!$F$14&amp;" "&amp;'Contract Information'!$E$14)),DAY(DATEVALUE(ROW('Contract Information'!27:27)-13&amp;" "&amp;'Contract Information'!$F$14&amp;" "&amp;'Contract Information'!$E$14)),""),"")</f>
        <v/>
      </c>
      <c r="R14" s="200" t="str">
        <f>IFERROR(IF(MONTH(DATEVALUE(ROW('Contract Information'!27:27)-14&amp;" "&amp;'Contract Information'!$F$15&amp;" "&amp;'Contract Information'!$E$15))=MONTH(DATEVALUE(ROW('Contract Information'!28:28)-14&amp;" "&amp;'Contract Information'!$F$15&amp;" "&amp;'Contract Information'!$E$15)),DAY(DATEVALUE(ROW('Contract Information'!28:28)-14&amp;" "&amp;'Contract Information'!$F$15&amp;" "&amp;'Contract Information'!$E$15)),""),"")</f>
        <v/>
      </c>
      <c r="S14" s="198" t="s">
        <v>174</v>
      </c>
      <c r="T14" s="197" t="e">
        <f>DATEDIF(T5,T10,"md")+1</f>
        <v>#VALUE!</v>
      </c>
      <c r="U14" s="197"/>
      <c r="V14" s="197"/>
      <c r="W14" s="198"/>
      <c r="X14" s="124"/>
    </row>
    <row r="15" spans="2:24" x14ac:dyDescent="0.25">
      <c r="B15" s="109" t="s">
        <v>104</v>
      </c>
      <c r="D15" s="1" t="s">
        <v>105</v>
      </c>
      <c r="K15" s="75"/>
      <c r="M15" s="3" t="s">
        <v>39</v>
      </c>
      <c r="O15" s="124">
        <f t="shared" si="0"/>
        <v>2031</v>
      </c>
      <c r="Q15" s="200" t="str">
        <f>IFERROR(IF(MONTH(DATEVALUE(ROW('Contract Information'!27:27)-13&amp;" "&amp;'Contract Information'!$F$14&amp;" "&amp;'Contract Information'!$E$14))=MONTH(DATEVALUE(ROW('Contract Information'!28:28)-13&amp;" "&amp;'Contract Information'!$F$14&amp;" "&amp;'Contract Information'!$E$14)),DAY(DATEVALUE(ROW('Contract Information'!28:28)-13&amp;" "&amp;'Contract Information'!$F$14&amp;" "&amp;'Contract Information'!$E$14)),""),"")</f>
        <v/>
      </c>
      <c r="R15" s="200" t="str">
        <f>IFERROR(IF(MONTH(DATEVALUE(ROW('Contract Information'!28:28)-14&amp;" "&amp;'Contract Information'!$F$15&amp;" "&amp;'Contract Information'!$E$15))=MONTH(DATEVALUE(ROW('Contract Information'!29:29)-14&amp;" "&amp;'Contract Information'!$F$15&amp;" "&amp;'Contract Information'!$E$15)),DAY(DATEVALUE(ROW('Contract Information'!29:29)-14&amp;" "&amp;'Contract Information'!$F$15&amp;" "&amp;'Contract Information'!$E$15)),""),"")</f>
        <v/>
      </c>
      <c r="S15" s="198"/>
      <c r="T15" s="197"/>
      <c r="U15" s="197"/>
      <c r="V15" s="197"/>
      <c r="W15" s="198"/>
      <c r="X15" s="124"/>
    </row>
    <row r="16" spans="2:24" x14ac:dyDescent="0.25">
      <c r="B16" s="110" t="s">
        <v>136</v>
      </c>
      <c r="D16" s="4" t="s">
        <v>136</v>
      </c>
      <c r="E16" s="4" t="s">
        <v>137</v>
      </c>
      <c r="F16" s="129"/>
      <c r="G16" s="129"/>
      <c r="H16" s="4" t="s">
        <v>188</v>
      </c>
      <c r="I16" s="4" t="s">
        <v>92</v>
      </c>
      <c r="J16" s="4" t="s">
        <v>94</v>
      </c>
      <c r="K16" s="129"/>
      <c r="L16" s="4" t="s">
        <v>101</v>
      </c>
      <c r="M16" s="3" t="s">
        <v>43</v>
      </c>
      <c r="O16" s="124">
        <f t="shared" si="0"/>
        <v>2032</v>
      </c>
      <c r="Q16" s="200" t="str">
        <f>IFERROR(IF(MONTH(DATEVALUE(ROW('Contract Information'!28:28)-13&amp;" "&amp;'Contract Information'!$F$14&amp;" "&amp;'Contract Information'!$E$14))=MONTH(DATEVALUE(ROW('Contract Information'!29:29)-13&amp;" "&amp;'Contract Information'!$F$14&amp;" "&amp;'Contract Information'!$E$14)),DAY(DATEVALUE(ROW('Contract Information'!29:29)-13&amp;" "&amp;'Contract Information'!$F$14&amp;" "&amp;'Contract Information'!$E$14)),""),"")</f>
        <v/>
      </c>
      <c r="R16" s="200" t="str">
        <f>IFERROR(IF(MONTH(DATEVALUE(ROW('Contract Information'!29:29)-14&amp;" "&amp;'Contract Information'!$F$15&amp;" "&amp;'Contract Information'!$E$15))=MONTH(DATEVALUE(ROW('Contract Information'!30:30)-14&amp;" "&amp;'Contract Information'!$F$15&amp;" "&amp;'Contract Information'!$E$15)),DAY(DATEVALUE(ROW('Contract Information'!30:30)-14&amp;" "&amp;'Contract Information'!$F$15&amp;" "&amp;'Contract Information'!$E$15)),""),"")</f>
        <v/>
      </c>
      <c r="S16" s="198" t="s">
        <v>131</v>
      </c>
      <c r="T16" s="197" t="str">
        <f>IFERROR(IF(T17=12,T12+1,T12),"")</f>
        <v/>
      </c>
      <c r="U16" s="197" t="str">
        <f>IF(T16=0,"",IF(T16=1," year"," years"))</f>
        <v xml:space="preserve"> years</v>
      </c>
      <c r="V16" s="197" t="str">
        <f>T16</f>
        <v/>
      </c>
      <c r="W16" s="198"/>
      <c r="X16" s="124"/>
    </row>
    <row r="17" spans="2:24" x14ac:dyDescent="0.25">
      <c r="B17" s="110" t="s">
        <v>137</v>
      </c>
      <c r="D17" s="3" t="s">
        <v>138</v>
      </c>
      <c r="E17" s="3" t="s">
        <v>98</v>
      </c>
      <c r="F17" s="75"/>
      <c r="G17" s="75"/>
      <c r="H17" s="1" t="s">
        <v>189</v>
      </c>
      <c r="I17" s="3" t="s">
        <v>98</v>
      </c>
      <c r="J17" s="3" t="s">
        <v>95</v>
      </c>
      <c r="K17" s="3"/>
      <c r="L17" s="3" t="s">
        <v>102</v>
      </c>
      <c r="M17" s="3" t="s">
        <v>37</v>
      </c>
      <c r="O17" s="124">
        <f t="shared" si="0"/>
        <v>2033</v>
      </c>
      <c r="Q17" s="200" t="str">
        <f>IFERROR(IF(MONTH(DATEVALUE(ROW('Contract Information'!29:29)-13&amp;" "&amp;'Contract Information'!$F$14&amp;" "&amp;'Contract Information'!$E$14))=MONTH(DATEVALUE(ROW('Contract Information'!30:30)-13&amp;" "&amp;'Contract Information'!$F$14&amp;" "&amp;'Contract Information'!$E$14)),DAY(DATEVALUE(ROW('Contract Information'!30:30)-13&amp;" "&amp;'Contract Information'!$F$14&amp;" "&amp;'Contract Information'!$E$14)),""),"")</f>
        <v/>
      </c>
      <c r="R17" s="200" t="str">
        <f>IFERROR(IF(MONTH(DATEVALUE(ROW('Contract Information'!30:30)-14&amp;" "&amp;'Contract Information'!$F$15&amp;" "&amp;'Contract Information'!$E$15))=MONTH(DATEVALUE(ROW('Contract Information'!31:31)-14&amp;" "&amp;'Contract Information'!$F$15&amp;" "&amp;'Contract Information'!$E$15)),DAY(DATEVALUE(ROW('Contract Information'!31:31)-14&amp;" "&amp;'Contract Information'!$F$15&amp;" "&amp;'Contract Information'!$E$15)),""),"")</f>
        <v/>
      </c>
      <c r="S17" s="198" t="s">
        <v>175</v>
      </c>
      <c r="T17" s="197" t="e">
        <f>IF(T14=MAX(R1:R31),T13+1,T13)</f>
        <v>#VALUE!</v>
      </c>
      <c r="U17" s="197" t="e">
        <f>IF(T17=0,"",IF(T17=1," month"," months"))</f>
        <v>#VALUE!</v>
      </c>
      <c r="V17" s="197" t="e">
        <f>T17/12</f>
        <v>#VALUE!</v>
      </c>
      <c r="W17" s="198"/>
      <c r="X17" s="124"/>
    </row>
    <row r="18" spans="2:24" x14ac:dyDescent="0.25">
      <c r="B18" s="111"/>
      <c r="D18" s="3" t="s">
        <v>139</v>
      </c>
      <c r="E18" s="3" t="s">
        <v>99</v>
      </c>
      <c r="F18" s="75"/>
      <c r="G18" s="75"/>
      <c r="H18" s="1" t="s">
        <v>190</v>
      </c>
      <c r="I18" s="3" t="s">
        <v>99</v>
      </c>
      <c r="J18" s="3" t="s">
        <v>96</v>
      </c>
      <c r="K18" s="3"/>
      <c r="L18" s="3" t="s">
        <v>103</v>
      </c>
      <c r="M18" s="3" t="s">
        <v>53</v>
      </c>
      <c r="O18" s="124">
        <f t="shared" si="0"/>
        <v>2034</v>
      </c>
      <c r="Q18" s="200" t="str">
        <f>IFERROR(IF(MONTH(DATEVALUE(ROW('Contract Information'!30:30)-13&amp;" "&amp;'Contract Information'!$F$14&amp;" "&amp;'Contract Information'!$E$14))=MONTH(DATEVALUE(ROW('Contract Information'!31:31)-13&amp;" "&amp;'Contract Information'!$F$14&amp;" "&amp;'Contract Information'!$E$14)),DAY(DATEVALUE(ROW('Contract Information'!31:31)-13&amp;" "&amp;'Contract Information'!$F$14&amp;" "&amp;'Contract Information'!$E$14)),""),"")</f>
        <v/>
      </c>
      <c r="R18" s="200" t="str">
        <f>IFERROR(IF(MONTH(DATEVALUE(ROW('Contract Information'!31:31)-14&amp;" "&amp;'Contract Information'!$F$15&amp;" "&amp;'Contract Information'!$E$15))=MONTH(DATEVALUE(ROW('Contract Information'!32:32)-14&amp;" "&amp;'Contract Information'!$F$15&amp;" "&amp;'Contract Information'!$E$15)),DAY(DATEVALUE(ROW('Contract Information'!32:32)-14&amp;" "&amp;'Contract Information'!$F$15&amp;" "&amp;'Contract Information'!$E$15)),""),"")</f>
        <v/>
      </c>
      <c r="S18" s="198" t="s">
        <v>174</v>
      </c>
      <c r="T18" s="197" t="e">
        <f>IF(OR(T14=0,T14=MAX(R1:R31)),"",T14)</f>
        <v>#VALUE!</v>
      </c>
      <c r="U18" s="197" t="e">
        <f>IF(T18=0,"",IF(T18=1," day"," days"))</f>
        <v>#VALUE!</v>
      </c>
      <c r="V18" s="197" t="e">
        <f>T18/365</f>
        <v>#VALUE!</v>
      </c>
      <c r="W18" s="198"/>
      <c r="X18" s="124"/>
    </row>
    <row r="19" spans="2:24" x14ac:dyDescent="0.25">
      <c r="B19" s="111"/>
      <c r="D19" s="3" t="s">
        <v>140</v>
      </c>
      <c r="E19" s="3" t="s">
        <v>135</v>
      </c>
      <c r="F19" s="75"/>
      <c r="G19" s="75"/>
      <c r="H19" s="114"/>
      <c r="I19" s="3" t="s">
        <v>145</v>
      </c>
      <c r="J19" s="3" t="s">
        <v>97</v>
      </c>
      <c r="K19" s="3"/>
      <c r="L19" s="3"/>
      <c r="M19" s="3" t="s">
        <v>54</v>
      </c>
      <c r="O19" s="124">
        <f t="shared" si="0"/>
        <v>2035</v>
      </c>
      <c r="Q19" s="200" t="str">
        <f>IFERROR(IF(MONTH(DATEVALUE(ROW('Contract Information'!31:31)-13&amp;" "&amp;'Contract Information'!$F$14&amp;" "&amp;'Contract Information'!$E$14))=MONTH(DATEVALUE(ROW('Contract Information'!32:32)-13&amp;" "&amp;'Contract Information'!$F$14&amp;" "&amp;'Contract Information'!$E$14)),DAY(DATEVALUE(ROW('Contract Information'!32:32)-13&amp;" "&amp;'Contract Information'!$F$14&amp;" "&amp;'Contract Information'!$E$14)),""),"")</f>
        <v/>
      </c>
      <c r="R19" s="200" t="str">
        <f>IFERROR(IF(MONTH(DATEVALUE(ROW('Contract Information'!32:32)-14&amp;" "&amp;'Contract Information'!$F$15&amp;" "&amp;'Contract Information'!$E$15))=MONTH(DATEVALUE(ROW('Contract Information'!33:33)-14&amp;" "&amp;'Contract Information'!$F$15&amp;" "&amp;'Contract Information'!$E$15)),DAY(DATEVALUE(ROW('Contract Information'!33:33)-14&amp;" "&amp;'Contract Information'!$F$15&amp;" "&amp;'Contract Information'!$E$15)),""),"")</f>
        <v/>
      </c>
      <c r="S19" s="198"/>
      <c r="T19" s="197"/>
      <c r="U19" s="197"/>
      <c r="V19" s="197"/>
      <c r="W19" s="198"/>
      <c r="X19" s="124"/>
    </row>
    <row r="20" spans="2:24" x14ac:dyDescent="0.25">
      <c r="D20" s="3"/>
      <c r="F20" s="75"/>
      <c r="G20" s="75"/>
      <c r="J20" s="3" t="s">
        <v>112</v>
      </c>
      <c r="K20" s="3"/>
      <c r="L20" s="3"/>
      <c r="M20" s="3" t="s">
        <v>52</v>
      </c>
      <c r="O20" s="124">
        <f t="shared" si="0"/>
        <v>2036</v>
      </c>
      <c r="Q20" s="200" t="str">
        <f>IFERROR(IF(MONTH(DATEVALUE(ROW('Contract Information'!32:32)-13&amp;" "&amp;'Contract Information'!$F$14&amp;" "&amp;'Contract Information'!$E$14))=MONTH(DATEVALUE(ROW('Contract Information'!33:33)-13&amp;" "&amp;'Contract Information'!$F$14&amp;" "&amp;'Contract Information'!$E$14)),DAY(DATEVALUE(ROW('Contract Information'!33:33)-13&amp;" "&amp;'Contract Information'!$F$14&amp;" "&amp;'Contract Information'!$E$14)),""),"")</f>
        <v/>
      </c>
      <c r="R20" s="200" t="str">
        <f>IFERROR(IF(MONTH(DATEVALUE(ROW('Contract Information'!33:33)-14&amp;" "&amp;'Contract Information'!$F$15&amp;" "&amp;'Contract Information'!$E$15))=MONTH(DATEVALUE(ROW('Contract Information'!34:34)-14&amp;" "&amp;'Contract Information'!$F$15&amp;" "&amp;'Contract Information'!$E$15)),DAY(DATEVALUE(ROW('Contract Information'!34:34)-14&amp;" "&amp;'Contract Information'!$F$15&amp;" "&amp;'Contract Information'!$E$15)),""),"")</f>
        <v/>
      </c>
      <c r="S20" s="198"/>
      <c r="T20" s="197" t="str">
        <f>IFERROR(IF(AND(U20&lt;&gt;"",U21&lt;&gt;"",U22&lt;&gt;""),U20&amp;", "&amp;U21&amp;" and "&amp;U22,IF(AND(U20&lt;&gt;"",U21&lt;&gt;"",U22=""),U20&amp;" and "&amp;U21,IF(AND(U20&lt;&gt;"",U21="",U22&lt;&gt;""),U20&amp;" and "&amp;U22,IF(AND(U20&lt;&gt;"",U21="",U22=""),U20,IF(AND(U20="",U21&lt;&gt;"",U22&lt;&gt;""),U21&amp;" and "&amp;U22,IF(AND(U20="",U21&lt;&gt;"",U22=""),U21,U22)))))),"")</f>
        <v/>
      </c>
      <c r="U20" s="197" t="str">
        <f>IF(OR(T16=0,T16=""),"",T16&amp;U16)</f>
        <v/>
      </c>
      <c r="V20" s="197"/>
      <c r="W20" s="198"/>
      <c r="X20" s="124"/>
    </row>
    <row r="21" spans="2:24" x14ac:dyDescent="0.25">
      <c r="D21" s="3"/>
      <c r="E21" s="75"/>
      <c r="J21" s="1" t="s">
        <v>135</v>
      </c>
      <c r="M21" s="3" t="s">
        <v>45</v>
      </c>
      <c r="O21" s="124">
        <f t="shared" si="0"/>
        <v>2037</v>
      </c>
      <c r="Q21" s="200" t="str">
        <f>IFERROR(IF(MONTH(DATEVALUE(ROW('Contract Information'!33:33)-13&amp;" "&amp;'Contract Information'!$F$14&amp;" "&amp;'Contract Information'!$E$14))=MONTH(DATEVALUE(ROW('Contract Information'!34:34)-13&amp;" "&amp;'Contract Information'!$F$14&amp;" "&amp;'Contract Information'!$E$14)),DAY(DATEVALUE(ROW('Contract Information'!34:34)-13&amp;" "&amp;'Contract Information'!$F$14&amp;" "&amp;'Contract Information'!$E$14)),""),"")</f>
        <v/>
      </c>
      <c r="R21" s="200" t="str">
        <f>IFERROR(IF(MONTH(DATEVALUE(ROW('Contract Information'!34:34)-14&amp;" "&amp;'Contract Information'!$F$15&amp;" "&amp;'Contract Information'!$E$15))=MONTH(DATEVALUE(ROW('Contract Information'!35:35)-14&amp;" "&amp;'Contract Information'!$F$15&amp;" "&amp;'Contract Information'!$E$15)),DAY(DATEVALUE(ROW('Contract Information'!35:35)-14&amp;" "&amp;'Contract Information'!$F$15&amp;" "&amp;'Contract Information'!$E$15)),""),"")</f>
        <v/>
      </c>
      <c r="S21" s="198"/>
      <c r="T21" s="197"/>
      <c r="U21" s="197" t="e">
        <f>IF(OR(T17=0,T17=12),"",T17&amp;U17)</f>
        <v>#VALUE!</v>
      </c>
      <c r="V21" s="197"/>
      <c r="W21" s="198"/>
      <c r="X21" s="124"/>
    </row>
    <row r="22" spans="2:24" x14ac:dyDescent="0.25">
      <c r="D22" s="3"/>
      <c r="E22" s="75"/>
      <c r="M22" s="3" t="s">
        <v>47</v>
      </c>
      <c r="O22" s="124">
        <f t="shared" si="0"/>
        <v>2038</v>
      </c>
      <c r="Q22" s="200" t="str">
        <f>IFERROR(IF(MONTH(DATEVALUE(ROW('Contract Information'!34:34)-13&amp;" "&amp;'Contract Information'!$F$14&amp;" "&amp;'Contract Information'!$E$14))=MONTH(DATEVALUE(ROW('Contract Information'!35:35)-13&amp;" "&amp;'Contract Information'!$F$14&amp;" "&amp;'Contract Information'!$E$14)),DAY(DATEVALUE(ROW('Contract Information'!35:35)-13&amp;" "&amp;'Contract Information'!$F$14&amp;" "&amp;'Contract Information'!$E$14)),""),"")</f>
        <v/>
      </c>
      <c r="R22" s="200" t="str">
        <f>IFERROR(IF(MONTH(DATEVALUE(ROW('Contract Information'!35:35)-14&amp;" "&amp;'Contract Information'!$F$15&amp;" "&amp;'Contract Information'!$E$15))=MONTH(DATEVALUE(ROW('Contract Information'!36:36)-14&amp;" "&amp;'Contract Information'!$F$15&amp;" "&amp;'Contract Information'!$E$15)),DAY(DATEVALUE(ROW('Contract Information'!36:36)-14&amp;" "&amp;'Contract Information'!$F$15&amp;" "&amp;'Contract Information'!$E$15)),""),"")</f>
        <v/>
      </c>
      <c r="S22" s="198"/>
      <c r="T22" s="197"/>
      <c r="U22" s="197" t="e">
        <f>IF(OR(T18=0,T18=""),"",T18&amp;U18)</f>
        <v>#VALUE!</v>
      </c>
      <c r="V22" s="197"/>
      <c r="W22" s="198"/>
      <c r="X22" s="124"/>
    </row>
    <row r="23" spans="2:24" x14ac:dyDescent="0.25">
      <c r="D23" s="3" t="s">
        <v>148</v>
      </c>
      <c r="E23" s="85">
        <f>COUNTIF(Overview!J20:J26,"✓")/7</f>
        <v>0</v>
      </c>
      <c r="M23" s="3" t="s">
        <v>42</v>
      </c>
      <c r="O23" s="124">
        <f t="shared" si="0"/>
        <v>2039</v>
      </c>
      <c r="Q23" s="200" t="str">
        <f>IFERROR(IF(MONTH(DATEVALUE(ROW('Contract Information'!35:35)-13&amp;" "&amp;'Contract Information'!$F$14&amp;" "&amp;'Contract Information'!$E$14))=MONTH(DATEVALUE(ROW('Contract Information'!36:36)-13&amp;" "&amp;'Contract Information'!$F$14&amp;" "&amp;'Contract Information'!$E$14)),DAY(DATEVALUE(ROW('Contract Information'!36:36)-13&amp;" "&amp;'Contract Information'!$F$14&amp;" "&amp;'Contract Information'!$E$14)),""),"")</f>
        <v/>
      </c>
      <c r="R23" s="200" t="str">
        <f>IFERROR(IF(MONTH(DATEVALUE(ROW('Contract Information'!36:36)-14&amp;" "&amp;'Contract Information'!$F$15&amp;" "&amp;'Contract Information'!$E$15))=MONTH(DATEVALUE(ROW('Contract Information'!37:37)-14&amp;" "&amp;'Contract Information'!$F$15&amp;" "&amp;'Contract Information'!$E$15)),DAY(DATEVALUE(ROW('Contract Information'!37:37)-14&amp;" "&amp;'Contract Information'!$F$15&amp;" "&amp;'Contract Information'!$E$15)),""),"")</f>
        <v/>
      </c>
      <c r="S23" s="198"/>
      <c r="U23" s="197"/>
      <c r="V23" s="197"/>
      <c r="W23" s="198"/>
      <c r="X23" s="124"/>
    </row>
    <row r="24" spans="2:24" x14ac:dyDescent="0.25">
      <c r="D24" s="3" t="s">
        <v>149</v>
      </c>
      <c r="E24" s="86">
        <f>1-E23</f>
        <v>1</v>
      </c>
      <c r="M24" s="3" t="s">
        <v>51</v>
      </c>
      <c r="O24" s="124">
        <f t="shared" si="0"/>
        <v>2040</v>
      </c>
      <c r="Q24" s="200" t="str">
        <f>IFERROR(IF(MONTH(DATEVALUE(ROW('Contract Information'!36:36)-13&amp;" "&amp;'Contract Information'!$F$14&amp;" "&amp;'Contract Information'!$E$14))=MONTH(DATEVALUE(ROW('Contract Information'!37:37)-13&amp;" "&amp;'Contract Information'!$F$14&amp;" "&amp;'Contract Information'!$E$14)),DAY(DATEVALUE(ROW('Contract Information'!37:37)-13&amp;" "&amp;'Contract Information'!$F$14&amp;" "&amp;'Contract Information'!$E$14)),""),"")</f>
        <v/>
      </c>
      <c r="R24" s="200" t="str">
        <f>IFERROR(IF(MONTH(DATEVALUE(ROW('Contract Information'!37:37)-14&amp;" "&amp;'Contract Information'!$F$15&amp;" "&amp;'Contract Information'!$E$15))=MONTH(DATEVALUE(ROW('Contract Information'!38:38)-14&amp;" "&amp;'Contract Information'!$F$15&amp;" "&amp;'Contract Information'!$E$15)),DAY(DATEVALUE(ROW('Contract Information'!38:38)-14&amp;" "&amp;'Contract Information'!$F$15&amp;" "&amp;'Contract Information'!$E$15)),""),"")</f>
        <v/>
      </c>
      <c r="S24" s="198"/>
      <c r="T24" s="209">
        <f>'Contract Information'!E14</f>
        <v>0</v>
      </c>
      <c r="U24" s="209">
        <f>'Contract Information'!F14</f>
        <v>0</v>
      </c>
      <c r="V24" s="209">
        <f>'Contract Information'!G14</f>
        <v>0</v>
      </c>
      <c r="W24" s="198"/>
      <c r="X24" s="124"/>
    </row>
    <row r="25" spans="2:24" x14ac:dyDescent="0.25">
      <c r="D25" s="3"/>
      <c r="O25" s="124">
        <f t="shared" si="0"/>
        <v>2041</v>
      </c>
      <c r="Q25" s="200" t="str">
        <f>IFERROR(IF(MONTH(DATEVALUE(ROW('Contract Information'!37:37)-13&amp;" "&amp;'Contract Information'!$F$14&amp;" "&amp;'Contract Information'!$E$14))=MONTH(DATEVALUE(ROW('Contract Information'!38:38)-13&amp;" "&amp;'Contract Information'!$F$14&amp;" "&amp;'Contract Information'!$E$14)),DAY(DATEVALUE(ROW('Contract Information'!38:38)-13&amp;" "&amp;'Contract Information'!$F$14&amp;" "&amp;'Contract Information'!$E$14)),""),"")</f>
        <v/>
      </c>
      <c r="R25" s="200" t="str">
        <f>IFERROR(IF(MONTH(DATEVALUE(ROW('Contract Information'!38:38)-14&amp;" "&amp;'Contract Information'!$F$15&amp;" "&amp;'Contract Information'!$E$15))=MONTH(DATEVALUE(ROW('Contract Information'!39:39)-14&amp;" "&amp;'Contract Information'!$F$15&amp;" "&amp;'Contract Information'!$E$15)),DAY(DATEVALUE(ROW('Contract Information'!39:39)-14&amp;" "&amp;'Contract Information'!$F$15&amp;" "&amp;'Contract Information'!$E$15)),""),"")</f>
        <v/>
      </c>
      <c r="S25" s="198"/>
      <c r="T25" s="209">
        <f>'Contract Information'!E15</f>
        <v>0</v>
      </c>
      <c r="U25" s="209">
        <f>'Contract Information'!F15</f>
        <v>0</v>
      </c>
      <c r="V25" s="209">
        <f>'Contract Information'!G15</f>
        <v>0</v>
      </c>
      <c r="W25" s="198"/>
      <c r="X25" s="124"/>
    </row>
    <row r="26" spans="2:24" x14ac:dyDescent="0.25">
      <c r="B26" s="112"/>
      <c r="D26" s="3"/>
      <c r="G26" s="69"/>
      <c r="I26" s="74" t="s">
        <v>134</v>
      </c>
      <c r="O26" s="124">
        <f t="shared" si="0"/>
        <v>2042</v>
      </c>
      <c r="Q26" s="200" t="str">
        <f>IFERROR(IF(MONTH(DATEVALUE(ROW('Contract Information'!38:38)-13&amp;" "&amp;'Contract Information'!$F$14&amp;" "&amp;'Contract Information'!$E$14))=MONTH(DATEVALUE(ROW('Contract Information'!39:39)-13&amp;" "&amp;'Contract Information'!$F$14&amp;" "&amp;'Contract Information'!$E$14)),DAY(DATEVALUE(ROW('Contract Information'!39:39)-13&amp;" "&amp;'Contract Information'!$F$14&amp;" "&amp;'Contract Information'!$E$14)),""),"")</f>
        <v/>
      </c>
      <c r="R26" s="200" t="str">
        <f>IFERROR(IF(MONTH(DATEVALUE(ROW('Contract Information'!39:39)-14&amp;" "&amp;'Contract Information'!$F$15&amp;" "&amp;'Contract Information'!$E$15))=MONTH(DATEVALUE(ROW('Contract Information'!40:40)-14&amp;" "&amp;'Contract Information'!$F$15&amp;" "&amp;'Contract Information'!$E$15)),DAY(DATEVALUE(ROW('Contract Information'!40:40)-14&amp;" "&amp;'Contract Information'!$F$15&amp;" "&amp;'Contract Information'!$E$15)),""),"")</f>
        <v/>
      </c>
      <c r="S26" s="198"/>
      <c r="T26" s="197"/>
      <c r="U26" s="197"/>
      <c r="V26" s="197"/>
      <c r="W26" s="198"/>
      <c r="X26" s="124"/>
    </row>
    <row r="27" spans="2:24" x14ac:dyDescent="0.25">
      <c r="B27" s="112" t="s">
        <v>212</v>
      </c>
      <c r="D27" s="4" t="s">
        <v>122</v>
      </c>
      <c r="E27" s="67" t="s">
        <v>123</v>
      </c>
      <c r="F27" s="4" t="s">
        <v>35</v>
      </c>
      <c r="G27" s="70" t="s">
        <v>121</v>
      </c>
      <c r="I27" s="115" t="str">
        <f>IF(J27="","",'ICV Dashboard'!C15)</f>
        <v/>
      </c>
      <c r="J27" s="116" t="str">
        <f>IFERROR(IF(('ICV Dashboard'!E15/'ICV Dashboard'!$E$20)=0,"",'ICV Dashboard'!E15/'ICV Dashboard'!$E$20),"")</f>
        <v/>
      </c>
      <c r="O27" s="124">
        <f t="shared" si="0"/>
        <v>2043</v>
      </c>
      <c r="Q27" s="200" t="str">
        <f>IFERROR(IF(MONTH(DATEVALUE(ROW('Contract Information'!39:39)-13&amp;" "&amp;'Contract Information'!$F$14&amp;" "&amp;'Contract Information'!$E$14))=MONTH(DATEVALUE(ROW('Contract Information'!40:40)-13&amp;" "&amp;'Contract Information'!$F$14&amp;" "&amp;'Contract Information'!$E$14)),DAY(DATEVALUE(ROW('Contract Information'!40:40)-13&amp;" "&amp;'Contract Information'!$F$14&amp;" "&amp;'Contract Information'!$E$14)),""),"")</f>
        <v/>
      </c>
      <c r="R27" s="200" t="str">
        <f>IFERROR(IF(MONTH(DATEVALUE(ROW('Contract Information'!40:40)-14&amp;" "&amp;'Contract Information'!$F$15&amp;" "&amp;'Contract Information'!$E$15))=MONTH(DATEVALUE(ROW('Contract Information'!41:41)-14&amp;" "&amp;'Contract Information'!$F$15&amp;" "&amp;'Contract Information'!$E$15)),DAY(DATEVALUE(ROW('Contract Information'!41:41)-14&amp;" "&amp;'Contract Information'!$F$15&amp;" "&amp;'Contract Information'!$E$15)),""),"")</f>
        <v/>
      </c>
      <c r="S27" s="198"/>
      <c r="T27" s="210" t="e">
        <f>DATE(T24,VLOOKUP(U24,$P$1:$Q$12,2,FALSE),V24)</f>
        <v>#N/A</v>
      </c>
      <c r="U27" s="197"/>
      <c r="V27" s="197"/>
      <c r="W27" s="198"/>
      <c r="X27" s="124"/>
    </row>
    <row r="28" spans="2:24" x14ac:dyDescent="0.25">
      <c r="B28" s="149" t="str">
        <f>IF('A1. Goods'!$E$1016=0,"X","✓")</f>
        <v>X</v>
      </c>
      <c r="D28" s="60" t="s">
        <v>205</v>
      </c>
      <c r="E28" s="68">
        <v>0</v>
      </c>
      <c r="F28" s="1" t="s">
        <v>198</v>
      </c>
      <c r="G28" s="71">
        <v>0.17</v>
      </c>
      <c r="I28" s="79" t="str">
        <f>IF(J28="","",'ICV Dashboard'!C16)</f>
        <v/>
      </c>
      <c r="J28" s="117" t="str">
        <f>IFERROR(IF(('ICV Dashboard'!E16/'ICV Dashboard'!$E$20)=0,"",'ICV Dashboard'!E16/'ICV Dashboard'!$E$20),"")</f>
        <v/>
      </c>
      <c r="O28" s="124">
        <f t="shared" si="0"/>
        <v>2044</v>
      </c>
      <c r="Q28" s="200" t="str">
        <f>IFERROR(IF(MONTH(DATEVALUE(ROW('Contract Information'!40:40)-13&amp;" "&amp;'Contract Information'!$F$14&amp;" "&amp;'Contract Information'!$E$14))=MONTH(DATEVALUE(ROW('Contract Information'!41:41)-13&amp;" "&amp;'Contract Information'!$F$14&amp;" "&amp;'Contract Information'!$E$14)),DAY(DATEVALUE(ROW('Contract Information'!41:41)-13&amp;" "&amp;'Contract Information'!$F$14&amp;" "&amp;'Contract Information'!$E$14)),""),"")</f>
        <v/>
      </c>
      <c r="R28" s="200" t="str">
        <f>IFERROR(IF(MONTH(DATEVALUE(ROW('Contract Information'!41:41)-14&amp;" "&amp;'Contract Information'!$F$15&amp;" "&amp;'Contract Information'!$E$15))=MONTH(DATEVALUE(ROW('Contract Information'!42:42)-14&amp;" "&amp;'Contract Information'!$F$15&amp;" "&amp;'Contract Information'!$E$15)),DAY(DATEVALUE(ROW('Contract Information'!42:42)-14&amp;" "&amp;'Contract Information'!$F$15&amp;" "&amp;'Contract Information'!$E$15)),""),"")</f>
        <v/>
      </c>
      <c r="S28" s="198"/>
      <c r="T28" s="210" t="e">
        <f>DATE(T25,VLOOKUP(U25,$P$1:$Q$12,2,FALSE),V25)</f>
        <v>#N/A</v>
      </c>
      <c r="U28" s="197"/>
      <c r="V28" s="197"/>
      <c r="W28" s="198"/>
      <c r="X28" s="124"/>
    </row>
    <row r="29" spans="2:24" x14ac:dyDescent="0.25">
      <c r="B29" s="149" t="str">
        <f>IF('A1. Goods'!$J$1009=0,"X","✓")</f>
        <v>X</v>
      </c>
      <c r="D29" s="3" t="s">
        <v>206</v>
      </c>
      <c r="E29" s="68">
        <v>0.46</v>
      </c>
      <c r="F29" s="47" t="s">
        <v>200</v>
      </c>
      <c r="G29" s="71">
        <v>0.16</v>
      </c>
      <c r="I29" s="79" t="str">
        <f>IF(J29="","",'ICV Dashboard'!C17)</f>
        <v/>
      </c>
      <c r="J29" s="117" t="str">
        <f>IFERROR(IF(('ICV Dashboard'!E17/'ICV Dashboard'!$E$20)=0,"",'ICV Dashboard'!E17/'ICV Dashboard'!$E$20),"")</f>
        <v/>
      </c>
      <c r="O29" s="124">
        <f t="shared" si="0"/>
        <v>2045</v>
      </c>
      <c r="Q29" s="200" t="str">
        <f>IFERROR(IF(MONTH(DATEVALUE(ROW('Contract Information'!41:41)-13&amp;" "&amp;'Contract Information'!$F$14&amp;" "&amp;'Contract Information'!$E$14))=MONTH(DATEVALUE(ROW('Contract Information'!42:42)-13&amp;" "&amp;'Contract Information'!$F$14&amp;" "&amp;'Contract Information'!$E$14)),DAY(DATEVALUE(ROW('Contract Information'!42:42)-13&amp;" "&amp;'Contract Information'!$F$14&amp;" "&amp;'Contract Information'!$E$14)),""),"")</f>
        <v/>
      </c>
      <c r="R29" s="200" t="str">
        <f>IFERROR(IF(MONTH(DATEVALUE(ROW('Contract Information'!42:42)-14&amp;" "&amp;'Contract Information'!$F$15&amp;" "&amp;'Contract Information'!$E$15))=MONTH(DATEVALUE(ROW('Contract Information'!43:43)-14&amp;" "&amp;'Contract Information'!$F$15&amp;" "&amp;'Contract Information'!$E$15)),DAY(DATEVALUE(ROW('Contract Information'!43:43)-14&amp;" "&amp;'Contract Information'!$F$15&amp;" "&amp;'Contract Information'!$E$15)),""),"")</f>
        <v/>
      </c>
      <c r="S29" s="198"/>
      <c r="T29" s="197"/>
      <c r="U29" s="197"/>
      <c r="V29" s="197"/>
      <c r="W29" s="198"/>
      <c r="X29" s="124"/>
    </row>
    <row r="30" spans="2:24" x14ac:dyDescent="0.25">
      <c r="B30" s="1"/>
      <c r="D30" s="3" t="s">
        <v>202</v>
      </c>
      <c r="E30" s="68">
        <v>0.1</v>
      </c>
      <c r="F30" s="1" t="s">
        <v>207</v>
      </c>
      <c r="G30" s="71">
        <v>0.48</v>
      </c>
      <c r="I30" s="135" t="str">
        <f>IF(J30="","",'ICV Dashboard'!C18)</f>
        <v/>
      </c>
      <c r="J30" s="136" t="str">
        <f>IFERROR(IF(('ICV Dashboard'!E18/'ICV Dashboard'!$E$20)=0,"",'ICV Dashboard'!E18/'ICV Dashboard'!$E$20),"")</f>
        <v/>
      </c>
      <c r="O30" s="124">
        <f t="shared" si="0"/>
        <v>2046</v>
      </c>
      <c r="Q30" s="200" t="str">
        <f>IFERROR(IF(MONTH(DATEVALUE(ROW('Contract Information'!42:42)-13&amp;" "&amp;'Contract Information'!$F$14&amp;" "&amp;'Contract Information'!$E$14))=MONTH(DATEVALUE(ROW('Contract Information'!43:43)-13&amp;" "&amp;'Contract Information'!$F$14&amp;" "&amp;'Contract Information'!$E$14)),DAY(DATEVALUE(ROW('Contract Information'!43:43)-13&amp;" "&amp;'Contract Information'!$F$14&amp;" "&amp;'Contract Information'!$E$14)),""),"")</f>
        <v/>
      </c>
      <c r="R30" s="200" t="str">
        <f>IFERROR(IF(MONTH(DATEVALUE(ROW('Contract Information'!43:43)-14&amp;" "&amp;'Contract Information'!$F$15&amp;" "&amp;'Contract Information'!$E$15))=MONTH(DATEVALUE(ROW('Contract Information'!44:44)-14&amp;" "&amp;'Contract Information'!$F$15&amp;" "&amp;'Contract Information'!$E$15)),DAY(DATEVALUE(ROW('Contract Information'!44:44)-14&amp;" "&amp;'Contract Information'!$F$15&amp;" "&amp;'Contract Information'!$E$15)),""),"")</f>
        <v/>
      </c>
      <c r="S30" s="197"/>
      <c r="T30" s="197"/>
      <c r="U30" s="197"/>
      <c r="V30" s="197"/>
      <c r="W30" s="198"/>
      <c r="X30" s="124"/>
    </row>
    <row r="31" spans="2:24" x14ac:dyDescent="0.25">
      <c r="B31" s="1" t="s">
        <v>35</v>
      </c>
      <c r="E31" s="68"/>
      <c r="F31" s="1" t="s">
        <v>120</v>
      </c>
      <c r="G31" s="71">
        <v>0.11</v>
      </c>
      <c r="O31" s="124">
        <f t="shared" si="0"/>
        <v>2047</v>
      </c>
      <c r="Q31" s="200" t="str">
        <f>IFERROR(IF(MONTH(DATEVALUE(ROW('Contract Information'!43:43)-13&amp;" "&amp;'Contract Information'!$F$14&amp;" "&amp;'Contract Information'!$E$14))=MONTH(DATEVALUE(ROW('Contract Information'!44:44)-13&amp;" "&amp;'Contract Information'!$F$14&amp;" "&amp;'Contract Information'!$E$14)),DAY(DATEVALUE(ROW('Contract Information'!44:44)-13&amp;" "&amp;'Contract Information'!$F$14&amp;" "&amp;'Contract Information'!$E$14)),""),"")</f>
        <v/>
      </c>
      <c r="R31" s="200" t="str">
        <f>IFERROR(IF(MONTH(DATEVALUE(ROW('Contract Information'!44:44)-14&amp;" "&amp;'Contract Information'!$F$15&amp;" "&amp;'Contract Information'!$E$15))=MONTH(DATEVALUE(ROW('Contract Information'!45:45)-14&amp;" "&amp;'Contract Information'!$F$15&amp;" "&amp;'Contract Information'!$E$15)),DAY(DATEVALUE(ROW('Contract Information'!45:45)-14&amp;" "&amp;'Contract Information'!$F$15&amp;" "&amp;'Contract Information'!$E$15)),""),"")</f>
        <v/>
      </c>
      <c r="S31" s="197"/>
      <c r="T31" s="197"/>
      <c r="U31" s="197"/>
      <c r="V31" s="197"/>
      <c r="W31" s="198"/>
      <c r="X31" s="124"/>
    </row>
    <row r="32" spans="2:24" x14ac:dyDescent="0.25">
      <c r="B32" s="149" t="str">
        <f>IF('A2. Services'!E8=0,"X","✓")</f>
        <v>X</v>
      </c>
      <c r="D32" s="3"/>
      <c r="E32" s="59"/>
      <c r="F32" s="1" t="s">
        <v>199</v>
      </c>
      <c r="G32" s="71">
        <v>0.26</v>
      </c>
      <c r="O32" s="124">
        <f t="shared" si="0"/>
        <v>2048</v>
      </c>
      <c r="Q32" s="200"/>
      <c r="R32" s="201"/>
      <c r="S32" s="197"/>
      <c r="T32" s="197"/>
      <c r="U32" s="197"/>
      <c r="V32" s="197"/>
      <c r="W32" s="197"/>
    </row>
    <row r="33" spans="1:23" x14ac:dyDescent="0.25">
      <c r="B33" s="149" t="str">
        <f>IF('A2. Services'!I1012=0,"X","✓")</f>
        <v>X</v>
      </c>
      <c r="D33" s="3"/>
      <c r="E33" s="59"/>
      <c r="F33" s="147" t="s">
        <v>179</v>
      </c>
      <c r="G33" s="71">
        <v>0.8</v>
      </c>
      <c r="O33" s="124">
        <f t="shared" si="0"/>
        <v>2049</v>
      </c>
      <c r="Q33" s="200"/>
      <c r="R33" s="201"/>
      <c r="S33" s="197"/>
      <c r="T33" s="197"/>
      <c r="U33" s="197"/>
      <c r="V33" s="197"/>
      <c r="W33" s="197"/>
    </row>
    <row r="34" spans="1:23" x14ac:dyDescent="0.25">
      <c r="B34" s="149" t="str">
        <f>IF('A2. Services'!E1025=0,"X","✓")</f>
        <v>X</v>
      </c>
      <c r="D34" s="3"/>
      <c r="E34" s="59"/>
      <c r="F34" s="147" t="s">
        <v>208</v>
      </c>
      <c r="G34" s="71">
        <v>0.8</v>
      </c>
      <c r="O34" s="124">
        <f t="shared" si="0"/>
        <v>2050</v>
      </c>
      <c r="Q34" s="198"/>
      <c r="R34" s="201"/>
      <c r="S34" s="161"/>
      <c r="T34" s="161"/>
      <c r="U34" s="161"/>
    </row>
    <row r="35" spans="1:23" x14ac:dyDescent="0.25">
      <c r="B35" s="1"/>
      <c r="F35" s="147" t="s">
        <v>209</v>
      </c>
      <c r="G35" s="71">
        <v>0.8</v>
      </c>
      <c r="O35" s="124">
        <f t="shared" si="0"/>
        <v>2051</v>
      </c>
      <c r="Q35" s="198"/>
      <c r="R35" s="197"/>
      <c r="S35" s="161"/>
      <c r="T35" s="161"/>
      <c r="U35" s="161"/>
    </row>
    <row r="36" spans="1:23" x14ac:dyDescent="0.25">
      <c r="B36" s="1"/>
      <c r="F36" s="147" t="s">
        <v>210</v>
      </c>
      <c r="G36" s="71">
        <v>0.48</v>
      </c>
      <c r="O36" s="124">
        <f t="shared" si="0"/>
        <v>2052</v>
      </c>
      <c r="Q36" s="198"/>
      <c r="R36" s="197"/>
      <c r="S36" s="161"/>
      <c r="T36" s="161"/>
      <c r="U36" s="161"/>
    </row>
    <row r="37" spans="1:23" x14ac:dyDescent="0.25">
      <c r="B37" s="112"/>
      <c r="O37" s="124">
        <f t="shared" si="0"/>
        <v>2053</v>
      </c>
      <c r="Q37" s="198"/>
      <c r="R37" s="197"/>
      <c r="S37" s="161"/>
      <c r="T37" s="161"/>
      <c r="U37" s="161"/>
    </row>
    <row r="38" spans="1:23" x14ac:dyDescent="0.25">
      <c r="A38" s="1">
        <v>1</v>
      </c>
      <c r="B38" s="156" t="s">
        <v>667</v>
      </c>
      <c r="O38" s="124">
        <f t="shared" si="0"/>
        <v>2054</v>
      </c>
      <c r="Q38" s="198"/>
      <c r="R38" s="197"/>
      <c r="S38" s="161"/>
      <c r="T38" s="161"/>
      <c r="U38" s="161"/>
    </row>
    <row r="39" spans="1:23" x14ac:dyDescent="0.25">
      <c r="A39" s="1">
        <f>A38+1</f>
        <v>2</v>
      </c>
      <c r="B39" s="157" t="s">
        <v>215</v>
      </c>
      <c r="E39" s="118"/>
      <c r="O39" s="124">
        <f t="shared" si="0"/>
        <v>2055</v>
      </c>
      <c r="Q39" s="198"/>
      <c r="R39" s="197"/>
      <c r="S39" s="161"/>
      <c r="T39" s="161"/>
      <c r="U39" s="161"/>
    </row>
    <row r="40" spans="1:23" x14ac:dyDescent="0.25">
      <c r="A40" s="1">
        <f t="shared" ref="A40:A48" si="1">A39+1</f>
        <v>3</v>
      </c>
      <c r="B40" s="157" t="s">
        <v>216</v>
      </c>
      <c r="O40" s="124">
        <f t="shared" si="0"/>
        <v>2056</v>
      </c>
      <c r="Q40" s="198"/>
      <c r="R40" s="197"/>
      <c r="S40" s="161"/>
      <c r="T40" s="161"/>
      <c r="U40" s="161"/>
    </row>
    <row r="41" spans="1:23" x14ac:dyDescent="0.25">
      <c r="A41" s="1">
        <f t="shared" si="1"/>
        <v>4</v>
      </c>
      <c r="B41" s="157" t="s">
        <v>217</v>
      </c>
      <c r="O41" s="124">
        <f t="shared" si="0"/>
        <v>2057</v>
      </c>
      <c r="Q41" s="198"/>
      <c r="R41" s="197"/>
      <c r="S41" s="161"/>
      <c r="T41" s="161"/>
      <c r="U41" s="161"/>
    </row>
    <row r="42" spans="1:23" x14ac:dyDescent="0.25">
      <c r="A42" s="1">
        <f t="shared" si="1"/>
        <v>5</v>
      </c>
      <c r="B42" s="157" t="s">
        <v>218</v>
      </c>
      <c r="O42" s="124">
        <f t="shared" si="0"/>
        <v>2058</v>
      </c>
      <c r="Q42" s="198"/>
      <c r="R42" s="197"/>
      <c r="S42" s="161"/>
      <c r="T42" s="161"/>
      <c r="U42" s="161"/>
    </row>
    <row r="43" spans="1:23" x14ac:dyDescent="0.25">
      <c r="A43" s="1">
        <f t="shared" si="1"/>
        <v>6</v>
      </c>
      <c r="B43" s="157" t="s">
        <v>219</v>
      </c>
      <c r="O43" s="124">
        <f t="shared" si="0"/>
        <v>2059</v>
      </c>
      <c r="Q43" s="198"/>
      <c r="R43" s="197"/>
      <c r="S43" s="161"/>
      <c r="T43" s="161"/>
      <c r="U43" s="161"/>
    </row>
    <row r="44" spans="1:23" x14ac:dyDescent="0.25">
      <c r="A44" s="1">
        <f t="shared" si="1"/>
        <v>7</v>
      </c>
      <c r="B44" s="157" t="s">
        <v>220</v>
      </c>
      <c r="O44" s="124">
        <f t="shared" si="0"/>
        <v>2060</v>
      </c>
      <c r="Q44" s="198"/>
      <c r="R44" s="197"/>
      <c r="S44" s="161"/>
      <c r="T44" s="161"/>
      <c r="U44" s="161"/>
    </row>
    <row r="45" spans="1:23" x14ac:dyDescent="0.25">
      <c r="A45" s="1">
        <f t="shared" si="1"/>
        <v>8</v>
      </c>
      <c r="B45" s="157" t="s">
        <v>221</v>
      </c>
      <c r="O45" s="124">
        <f t="shared" si="0"/>
        <v>2061</v>
      </c>
      <c r="Q45" s="198"/>
      <c r="R45" s="197"/>
      <c r="S45" s="161"/>
      <c r="T45" s="161"/>
      <c r="U45" s="161"/>
    </row>
    <row r="46" spans="1:23" x14ac:dyDescent="0.25">
      <c r="A46" s="1">
        <f>A45+1</f>
        <v>9</v>
      </c>
      <c r="B46" s="157" t="s">
        <v>222</v>
      </c>
      <c r="O46" s="124">
        <f t="shared" si="0"/>
        <v>2062</v>
      </c>
      <c r="Q46" s="198"/>
      <c r="R46" s="197"/>
      <c r="S46" s="161"/>
      <c r="T46" s="161"/>
      <c r="U46" s="161"/>
    </row>
    <row r="47" spans="1:23" x14ac:dyDescent="0.25">
      <c r="A47" s="1">
        <f t="shared" si="1"/>
        <v>10</v>
      </c>
      <c r="B47" s="157" t="s">
        <v>223</v>
      </c>
      <c r="O47" s="124">
        <f t="shared" si="0"/>
        <v>2063</v>
      </c>
      <c r="Q47" s="198"/>
      <c r="R47" s="197"/>
      <c r="S47" s="161"/>
      <c r="T47" s="161"/>
      <c r="U47" s="161"/>
    </row>
    <row r="48" spans="1:23" x14ac:dyDescent="0.25">
      <c r="A48" s="1">
        <f t="shared" si="1"/>
        <v>11</v>
      </c>
      <c r="B48" s="157" t="s">
        <v>224</v>
      </c>
      <c r="O48" s="124">
        <f t="shared" si="0"/>
        <v>2064</v>
      </c>
      <c r="Q48" s="198"/>
      <c r="R48" s="197"/>
      <c r="S48" s="161"/>
      <c r="T48" s="161"/>
      <c r="U48" s="161"/>
    </row>
    <row r="49" spans="1:18" x14ac:dyDescent="0.25">
      <c r="A49" s="1">
        <f>A48+1</f>
        <v>12</v>
      </c>
      <c r="B49" s="157" t="s">
        <v>225</v>
      </c>
      <c r="O49" s="124">
        <f t="shared" si="0"/>
        <v>2065</v>
      </c>
      <c r="Q49" s="198"/>
      <c r="R49" s="197"/>
    </row>
    <row r="50" spans="1:18" x14ac:dyDescent="0.25">
      <c r="A50" s="1">
        <f t="shared" ref="A50:A113" si="2">A49+1</f>
        <v>13</v>
      </c>
      <c r="B50" s="158" t="s">
        <v>226</v>
      </c>
      <c r="O50" s="124">
        <f t="shared" si="0"/>
        <v>2066</v>
      </c>
      <c r="Q50" s="198"/>
      <c r="R50" s="197"/>
    </row>
    <row r="51" spans="1:18" x14ac:dyDescent="0.25">
      <c r="A51" s="1">
        <f t="shared" si="2"/>
        <v>14</v>
      </c>
      <c r="B51" s="158" t="s">
        <v>227</v>
      </c>
      <c r="O51" s="124">
        <f t="shared" si="0"/>
        <v>2067</v>
      </c>
      <c r="Q51" s="198"/>
      <c r="R51" s="197"/>
    </row>
    <row r="52" spans="1:18" x14ac:dyDescent="0.25">
      <c r="A52" s="1">
        <f t="shared" si="2"/>
        <v>15</v>
      </c>
      <c r="B52" s="158" t="s">
        <v>228</v>
      </c>
      <c r="O52" s="124">
        <f t="shared" si="0"/>
        <v>2068</v>
      </c>
      <c r="Q52" s="198"/>
      <c r="R52" s="197"/>
    </row>
    <row r="53" spans="1:18" x14ac:dyDescent="0.25">
      <c r="A53" s="1">
        <f t="shared" si="2"/>
        <v>16</v>
      </c>
      <c r="B53" s="158" t="s">
        <v>229</v>
      </c>
      <c r="O53" s="124">
        <f t="shared" si="0"/>
        <v>2069</v>
      </c>
      <c r="Q53" s="198"/>
    </row>
    <row r="54" spans="1:18" x14ac:dyDescent="0.25">
      <c r="A54" s="1">
        <f t="shared" si="2"/>
        <v>17</v>
      </c>
      <c r="B54" s="159" t="s">
        <v>230</v>
      </c>
      <c r="O54" s="124">
        <f t="shared" si="0"/>
        <v>2070</v>
      </c>
      <c r="Q54" s="198"/>
    </row>
    <row r="55" spans="1:18" x14ac:dyDescent="0.25">
      <c r="A55" s="1">
        <f>A54+1</f>
        <v>18</v>
      </c>
      <c r="B55" s="109" t="s">
        <v>668</v>
      </c>
    </row>
    <row r="56" spans="1:18" x14ac:dyDescent="0.25">
      <c r="A56" s="1">
        <f t="shared" si="2"/>
        <v>19</v>
      </c>
      <c r="B56" s="109" t="s">
        <v>669</v>
      </c>
    </row>
    <row r="57" spans="1:18" x14ac:dyDescent="0.25">
      <c r="A57" s="1">
        <f t="shared" si="2"/>
        <v>20</v>
      </c>
      <c r="B57" s="109" t="s">
        <v>670</v>
      </c>
    </row>
    <row r="58" spans="1:18" x14ac:dyDescent="0.25">
      <c r="A58" s="1">
        <f t="shared" si="2"/>
        <v>21</v>
      </c>
      <c r="B58" s="1" t="s">
        <v>600</v>
      </c>
    </row>
    <row r="59" spans="1:18" x14ac:dyDescent="0.25">
      <c r="A59" s="1">
        <f t="shared" si="2"/>
        <v>22</v>
      </c>
      <c r="B59" s="109" t="s">
        <v>601</v>
      </c>
    </row>
    <row r="60" spans="1:18" x14ac:dyDescent="0.25">
      <c r="A60" s="1">
        <f t="shared" si="2"/>
        <v>23</v>
      </c>
      <c r="B60" s="109" t="s">
        <v>602</v>
      </c>
    </row>
    <row r="61" spans="1:18" x14ac:dyDescent="0.25">
      <c r="A61" s="1">
        <f t="shared" si="2"/>
        <v>24</v>
      </c>
      <c r="B61" s="109" t="s">
        <v>603</v>
      </c>
    </row>
    <row r="62" spans="1:18" x14ac:dyDescent="0.25">
      <c r="A62" s="1">
        <f t="shared" si="2"/>
        <v>25</v>
      </c>
      <c r="B62" s="109" t="s">
        <v>604</v>
      </c>
    </row>
    <row r="63" spans="1:18" x14ac:dyDescent="0.25">
      <c r="A63" s="1">
        <f t="shared" si="2"/>
        <v>26</v>
      </c>
      <c r="B63" s="109" t="s">
        <v>605</v>
      </c>
    </row>
    <row r="64" spans="1:18" x14ac:dyDescent="0.25">
      <c r="A64" s="1">
        <f t="shared" si="2"/>
        <v>27</v>
      </c>
      <c r="B64" s="109" t="s">
        <v>606</v>
      </c>
    </row>
    <row r="65" spans="1:2" x14ac:dyDescent="0.25">
      <c r="A65" s="1">
        <f t="shared" si="2"/>
        <v>28</v>
      </c>
      <c r="B65" s="109" t="s">
        <v>607</v>
      </c>
    </row>
    <row r="66" spans="1:2" x14ac:dyDescent="0.25">
      <c r="A66" s="1">
        <f t="shared" si="2"/>
        <v>29</v>
      </c>
      <c r="B66" s="109" t="s">
        <v>608</v>
      </c>
    </row>
    <row r="67" spans="1:2" x14ac:dyDescent="0.25">
      <c r="A67" s="1">
        <f t="shared" si="2"/>
        <v>30</v>
      </c>
      <c r="B67" s="109" t="s">
        <v>609</v>
      </c>
    </row>
    <row r="68" spans="1:2" x14ac:dyDescent="0.25">
      <c r="A68" s="1">
        <f t="shared" si="2"/>
        <v>31</v>
      </c>
      <c r="B68" s="109" t="s">
        <v>610</v>
      </c>
    </row>
    <row r="69" spans="1:2" x14ac:dyDescent="0.25">
      <c r="A69" s="1">
        <f t="shared" si="2"/>
        <v>32</v>
      </c>
      <c r="B69" s="109" t="s">
        <v>611</v>
      </c>
    </row>
    <row r="70" spans="1:2" x14ac:dyDescent="0.25">
      <c r="A70" s="1">
        <f t="shared" si="2"/>
        <v>33</v>
      </c>
      <c r="B70" s="109" t="s">
        <v>612</v>
      </c>
    </row>
    <row r="71" spans="1:2" x14ac:dyDescent="0.25">
      <c r="A71" s="1">
        <f t="shared" si="2"/>
        <v>34</v>
      </c>
      <c r="B71" s="109" t="s">
        <v>613</v>
      </c>
    </row>
    <row r="72" spans="1:2" x14ac:dyDescent="0.25">
      <c r="A72" s="1">
        <f t="shared" si="2"/>
        <v>35</v>
      </c>
      <c r="B72" s="109" t="s">
        <v>614</v>
      </c>
    </row>
    <row r="73" spans="1:2" x14ac:dyDescent="0.25">
      <c r="A73" s="1">
        <f t="shared" si="2"/>
        <v>36</v>
      </c>
      <c r="B73" s="109" t="s">
        <v>615</v>
      </c>
    </row>
    <row r="74" spans="1:2" x14ac:dyDescent="0.25">
      <c r="A74" s="1">
        <f t="shared" si="2"/>
        <v>37</v>
      </c>
      <c r="B74" s="109" t="s">
        <v>616</v>
      </c>
    </row>
    <row r="75" spans="1:2" x14ac:dyDescent="0.25">
      <c r="A75" s="1">
        <f t="shared" si="2"/>
        <v>38</v>
      </c>
      <c r="B75" s="109" t="s">
        <v>617</v>
      </c>
    </row>
    <row r="76" spans="1:2" x14ac:dyDescent="0.25">
      <c r="A76" s="1">
        <f t="shared" si="2"/>
        <v>39</v>
      </c>
      <c r="B76" s="109" t="s">
        <v>618</v>
      </c>
    </row>
    <row r="77" spans="1:2" x14ac:dyDescent="0.25">
      <c r="A77" s="1">
        <f t="shared" si="2"/>
        <v>40</v>
      </c>
      <c r="B77" s="109" t="s">
        <v>619</v>
      </c>
    </row>
    <row r="78" spans="1:2" x14ac:dyDescent="0.25">
      <c r="A78" s="1">
        <f t="shared" si="2"/>
        <v>41</v>
      </c>
      <c r="B78" s="109" t="s">
        <v>620</v>
      </c>
    </row>
    <row r="79" spans="1:2" x14ac:dyDescent="0.25">
      <c r="A79" s="1">
        <f t="shared" si="2"/>
        <v>42</v>
      </c>
      <c r="B79" s="109" t="s">
        <v>621</v>
      </c>
    </row>
    <row r="80" spans="1:2" x14ac:dyDescent="0.25">
      <c r="A80" s="1">
        <f t="shared" si="2"/>
        <v>43</v>
      </c>
      <c r="B80" s="109" t="s">
        <v>622</v>
      </c>
    </row>
    <row r="81" spans="1:2" x14ac:dyDescent="0.25">
      <c r="A81" s="1">
        <f t="shared" si="2"/>
        <v>44</v>
      </c>
      <c r="B81" s="109" t="s">
        <v>623</v>
      </c>
    </row>
    <row r="82" spans="1:2" x14ac:dyDescent="0.25">
      <c r="A82" s="1">
        <f t="shared" si="2"/>
        <v>45</v>
      </c>
      <c r="B82" s="109" t="s">
        <v>624</v>
      </c>
    </row>
    <row r="83" spans="1:2" x14ac:dyDescent="0.25">
      <c r="A83" s="1">
        <f t="shared" si="2"/>
        <v>46</v>
      </c>
      <c r="B83" s="109" t="s">
        <v>625</v>
      </c>
    </row>
    <row r="84" spans="1:2" x14ac:dyDescent="0.25">
      <c r="A84" s="1">
        <f t="shared" si="2"/>
        <v>47</v>
      </c>
      <c r="B84" s="109" t="s">
        <v>626</v>
      </c>
    </row>
    <row r="85" spans="1:2" x14ac:dyDescent="0.25">
      <c r="A85" s="1">
        <f t="shared" si="2"/>
        <v>48</v>
      </c>
      <c r="B85" s="109" t="s">
        <v>627</v>
      </c>
    </row>
    <row r="86" spans="1:2" x14ac:dyDescent="0.25">
      <c r="A86" s="1">
        <f t="shared" si="2"/>
        <v>49</v>
      </c>
      <c r="B86" s="109" t="s">
        <v>628</v>
      </c>
    </row>
    <row r="87" spans="1:2" x14ac:dyDescent="0.25">
      <c r="A87" s="1">
        <f t="shared" si="2"/>
        <v>50</v>
      </c>
      <c r="B87" s="109" t="s">
        <v>629</v>
      </c>
    </row>
    <row r="88" spans="1:2" x14ac:dyDescent="0.25">
      <c r="A88" s="1">
        <f t="shared" si="2"/>
        <v>51</v>
      </c>
      <c r="B88" s="109" t="s">
        <v>630</v>
      </c>
    </row>
    <row r="89" spans="1:2" x14ac:dyDescent="0.25">
      <c r="A89" s="1">
        <f t="shared" si="2"/>
        <v>52</v>
      </c>
      <c r="B89" s="109" t="s">
        <v>631</v>
      </c>
    </row>
    <row r="90" spans="1:2" x14ac:dyDescent="0.25">
      <c r="A90" s="1">
        <f t="shared" si="2"/>
        <v>53</v>
      </c>
      <c r="B90" s="109" t="s">
        <v>632</v>
      </c>
    </row>
    <row r="91" spans="1:2" x14ac:dyDescent="0.25">
      <c r="A91" s="1">
        <f t="shared" si="2"/>
        <v>54</v>
      </c>
      <c r="B91" s="109" t="s">
        <v>633</v>
      </c>
    </row>
    <row r="92" spans="1:2" x14ac:dyDescent="0.25">
      <c r="A92" s="1">
        <f t="shared" si="2"/>
        <v>55</v>
      </c>
      <c r="B92" s="109" t="s">
        <v>634</v>
      </c>
    </row>
    <row r="93" spans="1:2" x14ac:dyDescent="0.25">
      <c r="A93" s="1">
        <f t="shared" si="2"/>
        <v>56</v>
      </c>
      <c r="B93" s="109" t="s">
        <v>635</v>
      </c>
    </row>
    <row r="94" spans="1:2" x14ac:dyDescent="0.25">
      <c r="A94" s="1">
        <f t="shared" si="2"/>
        <v>57</v>
      </c>
      <c r="B94" s="109" t="s">
        <v>636</v>
      </c>
    </row>
    <row r="95" spans="1:2" x14ac:dyDescent="0.25">
      <c r="A95" s="1">
        <f t="shared" si="2"/>
        <v>58</v>
      </c>
      <c r="B95" s="109" t="s">
        <v>637</v>
      </c>
    </row>
    <row r="96" spans="1:2" x14ac:dyDescent="0.25">
      <c r="A96" s="1">
        <f t="shared" si="2"/>
        <v>59</v>
      </c>
      <c r="B96" s="109" t="s">
        <v>638</v>
      </c>
    </row>
    <row r="97" spans="1:2" x14ac:dyDescent="0.25">
      <c r="A97" s="1">
        <f t="shared" si="2"/>
        <v>60</v>
      </c>
      <c r="B97" s="109" t="s">
        <v>639</v>
      </c>
    </row>
    <row r="98" spans="1:2" x14ac:dyDescent="0.25">
      <c r="A98" s="1">
        <f t="shared" si="2"/>
        <v>61</v>
      </c>
      <c r="B98" s="109" t="s">
        <v>640</v>
      </c>
    </row>
    <row r="99" spans="1:2" x14ac:dyDescent="0.25">
      <c r="A99" s="1">
        <f t="shared" si="2"/>
        <v>62</v>
      </c>
      <c r="B99" s="109" t="s">
        <v>641</v>
      </c>
    </row>
    <row r="100" spans="1:2" x14ac:dyDescent="0.25">
      <c r="A100" s="1">
        <f t="shared" si="2"/>
        <v>63</v>
      </c>
      <c r="B100" s="109" t="s">
        <v>642</v>
      </c>
    </row>
    <row r="101" spans="1:2" x14ac:dyDescent="0.25">
      <c r="A101" s="1">
        <f t="shared" si="2"/>
        <v>64</v>
      </c>
      <c r="B101" s="109" t="s">
        <v>643</v>
      </c>
    </row>
    <row r="102" spans="1:2" x14ac:dyDescent="0.25">
      <c r="A102" s="1">
        <f t="shared" si="2"/>
        <v>65</v>
      </c>
      <c r="B102" s="109" t="s">
        <v>644</v>
      </c>
    </row>
    <row r="103" spans="1:2" x14ac:dyDescent="0.25">
      <c r="A103" s="1">
        <f t="shared" si="2"/>
        <v>66</v>
      </c>
      <c r="B103" s="109" t="s">
        <v>645</v>
      </c>
    </row>
    <row r="104" spans="1:2" x14ac:dyDescent="0.25">
      <c r="A104" s="1">
        <f t="shared" si="2"/>
        <v>67</v>
      </c>
      <c r="B104" s="109" t="s">
        <v>646</v>
      </c>
    </row>
    <row r="105" spans="1:2" x14ac:dyDescent="0.25">
      <c r="A105" s="1">
        <f t="shared" si="2"/>
        <v>68</v>
      </c>
      <c r="B105" s="109" t="s">
        <v>647</v>
      </c>
    </row>
    <row r="106" spans="1:2" x14ac:dyDescent="0.25">
      <c r="A106" s="1">
        <f t="shared" si="2"/>
        <v>69</v>
      </c>
      <c r="B106" s="109" t="s">
        <v>648</v>
      </c>
    </row>
    <row r="107" spans="1:2" x14ac:dyDescent="0.25">
      <c r="A107" s="1">
        <f t="shared" si="2"/>
        <v>70</v>
      </c>
      <c r="B107" s="109" t="s">
        <v>649</v>
      </c>
    </row>
    <row r="108" spans="1:2" x14ac:dyDescent="0.25">
      <c r="A108" s="1">
        <f t="shared" si="2"/>
        <v>71</v>
      </c>
      <c r="B108" s="109" t="s">
        <v>650</v>
      </c>
    </row>
    <row r="109" spans="1:2" x14ac:dyDescent="0.25">
      <c r="A109" s="1">
        <f t="shared" si="2"/>
        <v>72</v>
      </c>
      <c r="B109" s="109" t="s">
        <v>651</v>
      </c>
    </row>
    <row r="110" spans="1:2" x14ac:dyDescent="0.25">
      <c r="A110" s="1">
        <f t="shared" si="2"/>
        <v>73</v>
      </c>
      <c r="B110" s="109" t="s">
        <v>652</v>
      </c>
    </row>
    <row r="111" spans="1:2" x14ac:dyDescent="0.25">
      <c r="A111" s="1">
        <f t="shared" si="2"/>
        <v>74</v>
      </c>
      <c r="B111" s="109" t="s">
        <v>653</v>
      </c>
    </row>
    <row r="112" spans="1:2" x14ac:dyDescent="0.25">
      <c r="A112" s="1">
        <f t="shared" si="2"/>
        <v>75</v>
      </c>
      <c r="B112" s="109" t="s">
        <v>654</v>
      </c>
    </row>
    <row r="113" spans="1:2" x14ac:dyDescent="0.25">
      <c r="A113" s="1">
        <f t="shared" si="2"/>
        <v>76</v>
      </c>
      <c r="B113" s="109" t="s">
        <v>655</v>
      </c>
    </row>
    <row r="114" spans="1:2" x14ac:dyDescent="0.25">
      <c r="A114" s="1">
        <f t="shared" ref="A114:A124" si="3">A113+1</f>
        <v>77</v>
      </c>
      <c r="B114" s="109" t="s">
        <v>656</v>
      </c>
    </row>
    <row r="115" spans="1:2" x14ac:dyDescent="0.25">
      <c r="A115" s="1">
        <f t="shared" si="3"/>
        <v>78</v>
      </c>
      <c r="B115" s="109" t="s">
        <v>657</v>
      </c>
    </row>
    <row r="116" spans="1:2" x14ac:dyDescent="0.25">
      <c r="A116" s="1">
        <f t="shared" si="3"/>
        <v>79</v>
      </c>
      <c r="B116" s="109" t="s">
        <v>658</v>
      </c>
    </row>
    <row r="117" spans="1:2" x14ac:dyDescent="0.25">
      <c r="A117" s="1">
        <f t="shared" si="3"/>
        <v>80</v>
      </c>
      <c r="B117" s="109" t="s">
        <v>659</v>
      </c>
    </row>
    <row r="118" spans="1:2" x14ac:dyDescent="0.25">
      <c r="A118" s="1">
        <f t="shared" si="3"/>
        <v>81</v>
      </c>
      <c r="B118" s="109" t="s">
        <v>660</v>
      </c>
    </row>
    <row r="119" spans="1:2" x14ac:dyDescent="0.25">
      <c r="A119" s="1">
        <f t="shared" si="3"/>
        <v>82</v>
      </c>
      <c r="B119" s="109" t="s">
        <v>661</v>
      </c>
    </row>
    <row r="120" spans="1:2" x14ac:dyDescent="0.25">
      <c r="A120" s="1">
        <f t="shared" si="3"/>
        <v>83</v>
      </c>
      <c r="B120" s="109" t="s">
        <v>662</v>
      </c>
    </row>
    <row r="121" spans="1:2" x14ac:dyDescent="0.25">
      <c r="A121" s="1">
        <f t="shared" si="3"/>
        <v>84</v>
      </c>
      <c r="B121" s="109" t="s">
        <v>663</v>
      </c>
    </row>
    <row r="122" spans="1:2" x14ac:dyDescent="0.25">
      <c r="A122" s="1">
        <f t="shared" si="3"/>
        <v>85</v>
      </c>
      <c r="B122" s="109" t="s">
        <v>664</v>
      </c>
    </row>
    <row r="123" spans="1:2" x14ac:dyDescent="0.25">
      <c r="A123" s="1">
        <f t="shared" si="3"/>
        <v>86</v>
      </c>
      <c r="B123" s="109" t="s">
        <v>665</v>
      </c>
    </row>
    <row r="124" spans="1:2" x14ac:dyDescent="0.25">
      <c r="A124" s="1">
        <f t="shared" si="3"/>
        <v>87</v>
      </c>
      <c r="B124" s="109" t="s">
        <v>666</v>
      </c>
    </row>
  </sheetData>
  <conditionalFormatting sqref="B28:B29">
    <cfRule type="cellIs" dxfId="3" priority="3" operator="equal">
      <formula>"✓"</formula>
    </cfRule>
    <cfRule type="cellIs" dxfId="2" priority="4" operator="equal">
      <formula>"X"</formula>
    </cfRule>
  </conditionalFormatting>
  <conditionalFormatting sqref="B32:B34">
    <cfRule type="cellIs" dxfId="1" priority="1" operator="equal">
      <formula>"✓"</formula>
    </cfRule>
    <cfRule type="cellIs" dxfId="0" priority="2" operator="equal">
      <formula>"X"</formula>
    </cfRule>
  </conditionalFormatting>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P32"/>
  <sheetViews>
    <sheetView showGridLines="0" showRowColHeaders="0" zoomScale="70" zoomScaleNormal="70" workbookViewId="0"/>
  </sheetViews>
  <sheetFormatPr defaultColWidth="0" defaultRowHeight="0" customHeight="1" zeroHeight="1" x14ac:dyDescent="0.25"/>
  <cols>
    <col min="1" max="16" width="10" style="37" customWidth="1"/>
    <col min="17" max="16384" width="9.33203125" style="37" hidden="1"/>
  </cols>
  <sheetData>
    <row r="1" spans="1:14" ht="13.2" x14ac:dyDescent="0.25"/>
    <row r="2" spans="1:14" ht="24.6" x14ac:dyDescent="0.4">
      <c r="A2" s="54" t="s">
        <v>117</v>
      </c>
    </row>
    <row r="3" spans="1:14" ht="13.2" x14ac:dyDescent="0.25"/>
    <row r="4" spans="1:14" ht="13.2" x14ac:dyDescent="0.25"/>
    <row r="5" spans="1:14" ht="13.2" x14ac:dyDescent="0.25"/>
    <row r="6" spans="1:14" ht="13.2" x14ac:dyDescent="0.25"/>
    <row r="7" spans="1:14" ht="13.2" x14ac:dyDescent="0.25"/>
    <row r="8" spans="1:14" ht="13.2" x14ac:dyDescent="0.25"/>
    <row r="9" spans="1:14" ht="13.2" x14ac:dyDescent="0.25"/>
    <row r="10" spans="1:14" s="52" customFormat="1" ht="13.2" x14ac:dyDescent="0.25">
      <c r="D10" s="53"/>
      <c r="E10" s="53"/>
      <c r="F10" s="53"/>
      <c r="G10" s="53"/>
      <c r="H10" s="53"/>
      <c r="I10" s="53"/>
      <c r="J10" s="53"/>
      <c r="K10" s="53"/>
      <c r="L10" s="53"/>
      <c r="M10" s="53"/>
      <c r="N10" s="53"/>
    </row>
    <row r="11" spans="1:14" ht="13.2" x14ac:dyDescent="0.25"/>
    <row r="12" spans="1:14" ht="13.2" x14ac:dyDescent="0.25"/>
    <row r="13" spans="1:14" ht="13.2" x14ac:dyDescent="0.25"/>
    <row r="14" spans="1:14" ht="13.2" x14ac:dyDescent="0.25"/>
    <row r="15" spans="1:14" ht="13.2" x14ac:dyDescent="0.25"/>
    <row r="16" spans="1:14" ht="13.2" x14ac:dyDescent="0.25"/>
    <row r="17" ht="13.2" x14ac:dyDescent="0.25"/>
    <row r="18" ht="13.2" x14ac:dyDescent="0.25"/>
    <row r="19" ht="13.2" x14ac:dyDescent="0.25"/>
    <row r="20" ht="13.2" x14ac:dyDescent="0.25"/>
    <row r="21" ht="13.2" x14ac:dyDescent="0.25"/>
    <row r="22" ht="13.2" x14ac:dyDescent="0.25"/>
    <row r="23" ht="13.2" x14ac:dyDescent="0.25"/>
    <row r="24" ht="13.2" x14ac:dyDescent="0.25"/>
    <row r="25" ht="13.2" x14ac:dyDescent="0.25"/>
    <row r="26" ht="13.2" x14ac:dyDescent="0.25"/>
    <row r="27" ht="13.2" x14ac:dyDescent="0.25"/>
    <row r="28" ht="13.2" x14ac:dyDescent="0.25"/>
    <row r="29" ht="13.2" x14ac:dyDescent="0.25"/>
    <row r="30" ht="13.2" x14ac:dyDescent="0.25"/>
    <row r="31" ht="13.2" x14ac:dyDescent="0.25"/>
    <row r="32" ht="13.2" x14ac:dyDescent="0.25"/>
  </sheetData>
  <sheetProtection algorithmName="SHA-512" hashValue="ceKksX7b58WV+xn0uETHs7ZFnGFotFg27uJgD6VC9k+DHg/yRHFfnL0ja5ZaKTfasRfVH3Ch8AWTbxzy9TBE0A==" saltValue="iSDaKlP0WJDNMBCDSitF5A==" spinCount="100000" sheet="1" selectLockedCells="1" selectUnlockedCells="1"/>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A1:L34"/>
  <sheetViews>
    <sheetView showGridLines="0" showRowColHeaders="0" zoomScale="85" zoomScaleNormal="85" workbookViewId="0">
      <pane ySplit="5" topLeftCell="A6" activePane="bottomLeft" state="frozen"/>
      <selection pane="bottomLeft" activeCell="A6" sqref="A6"/>
    </sheetView>
  </sheetViews>
  <sheetFormatPr defaultColWidth="0" defaultRowHeight="13.2" zeroHeight="1" x14ac:dyDescent="0.25"/>
  <cols>
    <col min="1" max="1" width="5.44140625" style="5" customWidth="1"/>
    <col min="2" max="2" width="4.5546875" style="5" customWidth="1"/>
    <col min="3" max="3" width="15" style="5" customWidth="1"/>
    <col min="4" max="4" width="14.33203125" style="5" customWidth="1"/>
    <col min="5" max="5" width="101.88671875" style="5" customWidth="1"/>
    <col min="6" max="6" width="8.6640625" style="5" customWidth="1"/>
    <col min="7" max="7" width="2.6640625" style="5" customWidth="1"/>
    <col min="8" max="8" width="5.88671875" style="5" customWidth="1"/>
    <col min="9" max="9" width="19.6640625" style="5" customWidth="1"/>
    <col min="10" max="10" width="9.33203125" style="5" customWidth="1"/>
    <col min="11" max="11" width="2.6640625" style="5" customWidth="1"/>
    <col min="12" max="12" width="8.6640625" style="5" customWidth="1"/>
    <col min="13" max="16384" width="8.6640625" style="5" hidden="1"/>
  </cols>
  <sheetData>
    <row r="1" spans="1:11" x14ac:dyDescent="0.25">
      <c r="D1" s="133" t="str">
        <f>'Cover Page'!$D$11</f>
        <v>ICV Plan Submission Template</v>
      </c>
    </row>
    <row r="2" spans="1:11" ht="17.399999999999999" x14ac:dyDescent="0.25">
      <c r="D2" s="132" t="str">
        <f>'General &gt;&gt;'!$A$2&amp;D3</f>
        <v>General &gt;&gt; Overview</v>
      </c>
    </row>
    <row r="3" spans="1:11" x14ac:dyDescent="0.25">
      <c r="D3" s="131" t="s">
        <v>81</v>
      </c>
    </row>
    <row r="4" spans="1:11" x14ac:dyDescent="0.25">
      <c r="D4" s="40" t="str">
        <f>'Cover Page'!O30</f>
        <v>Version: 2.0</v>
      </c>
    </row>
    <row r="5" spans="1:11" s="6" customFormat="1" ht="13.8" thickBot="1" x14ac:dyDescent="0.3"/>
    <row r="6" spans="1:11" ht="14.7" customHeight="1" thickTop="1" x14ac:dyDescent="0.25">
      <c r="B6" s="7"/>
      <c r="C6" s="7"/>
      <c r="D6" s="7"/>
      <c r="E6" s="8"/>
    </row>
    <row r="7" spans="1:11" x14ac:dyDescent="0.25">
      <c r="B7" s="216" t="s">
        <v>0</v>
      </c>
      <c r="C7" s="216"/>
      <c r="D7" s="216"/>
      <c r="E7" s="216"/>
      <c r="G7" s="216" t="s">
        <v>141</v>
      </c>
      <c r="H7" s="216"/>
      <c r="I7" s="216"/>
      <c r="J7" s="216"/>
      <c r="K7" s="216"/>
    </row>
    <row r="8" spans="1:11" x14ac:dyDescent="0.25">
      <c r="B8" s="221" t="s">
        <v>237</v>
      </c>
      <c r="C8" s="221"/>
      <c r="D8" s="221"/>
      <c r="E8" s="221"/>
      <c r="G8" s="26"/>
      <c r="H8" s="27"/>
      <c r="I8" s="27"/>
      <c r="J8" s="27"/>
      <c r="K8" s="28"/>
    </row>
    <row r="9" spans="1:11" x14ac:dyDescent="0.25">
      <c r="B9" s="221"/>
      <c r="C9" s="221"/>
      <c r="D9" s="221"/>
      <c r="E9" s="221"/>
      <c r="G9" s="29"/>
      <c r="H9" s="30"/>
      <c r="I9" s="223" t="s">
        <v>126</v>
      </c>
      <c r="J9" s="224"/>
      <c r="K9" s="31"/>
    </row>
    <row r="10" spans="1:11" x14ac:dyDescent="0.25">
      <c r="B10" s="221"/>
      <c r="C10" s="221"/>
      <c r="D10" s="221"/>
      <c r="E10" s="221"/>
      <c r="G10" s="29"/>
      <c r="H10" s="32"/>
      <c r="I10" s="225" t="s">
        <v>67</v>
      </c>
      <c r="J10" s="226"/>
      <c r="K10" s="31"/>
    </row>
    <row r="11" spans="1:11" x14ac:dyDescent="0.25">
      <c r="B11" s="221"/>
      <c r="C11" s="221"/>
      <c r="D11" s="221"/>
      <c r="E11" s="221"/>
      <c r="G11" s="29"/>
      <c r="H11" s="33"/>
      <c r="I11" s="223" t="s">
        <v>127</v>
      </c>
      <c r="J11" s="224"/>
      <c r="K11" s="31"/>
    </row>
    <row r="12" spans="1:11" x14ac:dyDescent="0.25">
      <c r="B12" s="221"/>
      <c r="C12" s="221"/>
      <c r="D12" s="221"/>
      <c r="E12" s="221"/>
      <c r="G12" s="34"/>
      <c r="H12" s="35"/>
      <c r="I12" s="35"/>
      <c r="J12" s="35"/>
      <c r="K12" s="36"/>
    </row>
    <row r="13" spans="1:11" x14ac:dyDescent="0.25"/>
    <row r="14" spans="1:11" x14ac:dyDescent="0.25"/>
    <row r="15" spans="1:11" x14ac:dyDescent="0.25">
      <c r="B15" s="222" t="s">
        <v>1</v>
      </c>
      <c r="C15" s="222"/>
      <c r="D15" s="222"/>
      <c r="E15" s="222"/>
      <c r="G15" s="222" t="s">
        <v>142</v>
      </c>
      <c r="H15" s="222"/>
      <c r="I15" s="222"/>
      <c r="J15" s="222"/>
      <c r="K15" s="222"/>
    </row>
    <row r="16" spans="1:11" x14ac:dyDescent="0.25">
      <c r="A16" s="9"/>
      <c r="B16" s="160" t="s">
        <v>2</v>
      </c>
      <c r="C16" s="220" t="s">
        <v>3</v>
      </c>
      <c r="D16" s="220"/>
      <c r="E16" s="94" t="s">
        <v>0</v>
      </c>
      <c r="F16" s="9"/>
      <c r="G16" s="26"/>
      <c r="H16" s="84"/>
      <c r="I16" s="84"/>
      <c r="J16" s="27"/>
      <c r="K16" s="28"/>
    </row>
    <row r="17" spans="1:11" x14ac:dyDescent="0.25">
      <c r="A17" s="9"/>
      <c r="B17" s="57"/>
      <c r="C17" s="217" t="str">
        <f>'General &gt;&gt;'!A2</f>
        <v xml:space="preserve">General &gt;&gt; </v>
      </c>
      <c r="D17" s="217"/>
      <c r="E17" s="217"/>
      <c r="F17" s="9"/>
      <c r="G17" s="29"/>
      <c r="K17" s="31"/>
    </row>
    <row r="18" spans="1:11" ht="14.4" x14ac:dyDescent="0.3">
      <c r="A18" s="9"/>
      <c r="B18" s="56">
        <v>1</v>
      </c>
      <c r="C18" s="218" t="str">
        <f>D3</f>
        <v>Overview</v>
      </c>
      <c r="D18" s="219"/>
      <c r="E18" s="46" t="s">
        <v>177</v>
      </c>
      <c r="F18" s="9"/>
      <c r="G18" s="29"/>
      <c r="H18" s="9"/>
      <c r="I18" s="9"/>
      <c r="J18" s="9"/>
      <c r="K18" s="31"/>
    </row>
    <row r="19" spans="1:11" ht="14.7" customHeight="1" x14ac:dyDescent="0.3">
      <c r="A19" s="9"/>
      <c r="B19" s="56">
        <f>B18+1</f>
        <v>2</v>
      </c>
      <c r="C19" s="218" t="str">
        <f>'Company Information'!D3</f>
        <v>Company Information</v>
      </c>
      <c r="D19" s="219"/>
      <c r="E19" s="46" t="s">
        <v>238</v>
      </c>
      <c r="F19" s="9"/>
      <c r="G19" s="29"/>
      <c r="H19" s="228"/>
      <c r="I19" s="228"/>
      <c r="J19" s="228"/>
      <c r="K19" s="31"/>
    </row>
    <row r="20" spans="1:11" ht="14.4" x14ac:dyDescent="0.3">
      <c r="A20" s="9"/>
      <c r="B20" s="56">
        <f t="shared" ref="B20:B21" si="0">B19+1</f>
        <v>3</v>
      </c>
      <c r="C20" s="218" t="str">
        <f>'Contract Information'!D3</f>
        <v>Contract Information</v>
      </c>
      <c r="D20" s="219"/>
      <c r="E20" s="153" t="s">
        <v>214</v>
      </c>
      <c r="F20" s="9"/>
      <c r="G20" s="29"/>
      <c r="H20" s="229" t="str">
        <f>'Company Information'!D3</f>
        <v>Company Information</v>
      </c>
      <c r="I20" s="230"/>
      <c r="J20" s="87" t="str">
        <f>IF(OR(Com.name="",CR="",'Company Information'!E10="",'Company Information'!E15="",'Company Information'!J10="",'Company Information'!J11="",'Company Information'!J12=""),"X","✓")</f>
        <v>X</v>
      </c>
      <c r="K20" s="31"/>
    </row>
    <row r="21" spans="1:11" ht="14.4" x14ac:dyDescent="0.3">
      <c r="A21" s="9"/>
      <c r="B21" s="56">
        <f t="shared" si="0"/>
        <v>4</v>
      </c>
      <c r="C21" s="218" t="str">
        <f>'ICV Dashboard'!D3</f>
        <v>ICV Dashboard</v>
      </c>
      <c r="D21" s="219"/>
      <c r="E21" s="153" t="s">
        <v>239</v>
      </c>
      <c r="F21" s="9"/>
      <c r="G21" s="29"/>
      <c r="H21" s="229" t="str">
        <f>'Contract Information'!D3</f>
        <v>Contract Information</v>
      </c>
      <c r="I21" s="230"/>
      <c r="J21" s="87" t="str">
        <f>IF(OR('Contract Information'!E9="",'Contract Information'!E10="",'Contract Information'!E14="",'Contract Information'!F14="",'Contract Information'!G14="",'Contract Information'!E18="",'Contract Information'!G14="",'Contract Information'!G23="",'Contract Information'!E27="",'Contract Information'!J9=""),"X","✓")</f>
        <v>X</v>
      </c>
      <c r="K21" s="31"/>
    </row>
    <row r="22" spans="1:11" x14ac:dyDescent="0.25">
      <c r="A22" s="9"/>
      <c r="B22" s="57"/>
      <c r="C22" s="104" t="str">
        <f>'Formula Components &gt;&gt;'!A2</f>
        <v xml:space="preserve">Formula Components &gt;&gt; </v>
      </c>
      <c r="D22" s="104"/>
      <c r="E22" s="90"/>
      <c r="F22" s="9"/>
      <c r="G22" s="29"/>
      <c r="H22" s="229" t="str">
        <f>'A1. Goods'!D3</f>
        <v>A1. Goods</v>
      </c>
      <c r="I22" s="230"/>
      <c r="J22" s="87" t="str">
        <f>IF(SUM('A1. Goods'!L1009,'A1. Goods'!F1016)&gt;0,"✓","X")</f>
        <v>X</v>
      </c>
      <c r="K22" s="31"/>
    </row>
    <row r="23" spans="1:11" ht="14.4" x14ac:dyDescent="0.3">
      <c r="A23" s="9"/>
      <c r="B23" s="102">
        <f>B21+1</f>
        <v>5</v>
      </c>
      <c r="C23" s="227" t="str">
        <f>'A1. Goods'!D3</f>
        <v>A1. Goods</v>
      </c>
      <c r="D23" s="227"/>
      <c r="E23" s="103" t="s">
        <v>240</v>
      </c>
      <c r="F23" s="9"/>
      <c r="G23" s="29"/>
      <c r="H23" s="229" t="str">
        <f>'A2. Services'!D3</f>
        <v>A2. Services</v>
      </c>
      <c r="I23" s="230"/>
      <c r="J23" s="87" t="str">
        <f>IF(AND(SUM('A2. Services'!E8)&gt;0,SUM('A2. Services'!K1012,'A2. Services'!F1025)&gt;0),"✓","X")</f>
        <v>X</v>
      </c>
      <c r="K23" s="31"/>
    </row>
    <row r="24" spans="1:11" ht="14.4" x14ac:dyDescent="0.3">
      <c r="A24" s="9"/>
      <c r="B24" s="102">
        <f>B23+1</f>
        <v>6</v>
      </c>
      <c r="C24" s="227" t="str">
        <f>'A2. Services'!D3</f>
        <v>A2. Services</v>
      </c>
      <c r="D24" s="227"/>
      <c r="E24" s="103" t="s">
        <v>241</v>
      </c>
      <c r="F24" s="9"/>
      <c r="G24" s="29"/>
      <c r="H24" s="229" t="str">
        <f>'B. Workforce Training'!D3</f>
        <v>B. Workforce Training</v>
      </c>
      <c r="I24" s="230"/>
      <c r="J24" s="87" t="str">
        <f>IF(OR('B. Workforce Training'!C9="-",SUM('B. Workforce Training'!J:J)&gt;0),"✓","X")</f>
        <v>X</v>
      </c>
      <c r="K24" s="31"/>
    </row>
    <row r="25" spans="1:11" ht="14.4" x14ac:dyDescent="0.3">
      <c r="B25" s="102">
        <f t="shared" ref="B25:B27" si="1">B24+1</f>
        <v>7</v>
      </c>
      <c r="C25" s="227" t="str">
        <f>'B. Workforce Training'!D3</f>
        <v>B. Workforce Training</v>
      </c>
      <c r="D25" s="227"/>
      <c r="E25" s="103" t="s">
        <v>242</v>
      </c>
      <c r="G25" s="29"/>
      <c r="H25" s="229" t="str">
        <f>'C. Supplier Development'!D3</f>
        <v>C. Supplier Development</v>
      </c>
      <c r="I25" s="230"/>
      <c r="J25" s="87" t="str">
        <f>IF(OR('C. Supplier Development'!C9="-",SUM('C. Supplier Development'!H:H)&gt;0),"✓","X")</f>
        <v>X</v>
      </c>
      <c r="K25" s="31"/>
    </row>
    <row r="26" spans="1:11" ht="14.4" x14ac:dyDescent="0.3">
      <c r="B26" s="102">
        <f t="shared" si="1"/>
        <v>8</v>
      </c>
      <c r="C26" s="227" t="str">
        <f>'C. Supplier Development'!D3</f>
        <v>C. Supplier Development</v>
      </c>
      <c r="D26" s="227"/>
      <c r="E26" s="103" t="s">
        <v>243</v>
      </c>
      <c r="G26" s="29"/>
      <c r="H26" s="229" t="str">
        <f>'D. Investment in Fixed Assets'!D3</f>
        <v>D. Investment in Fixed Assets</v>
      </c>
      <c r="I26" s="230"/>
      <c r="J26" s="87" t="str">
        <f>IF('D. Investment in Fixed Assets'!D8&lt;&gt;"","✓","X")</f>
        <v>X</v>
      </c>
      <c r="K26" s="31"/>
    </row>
    <row r="27" spans="1:11" ht="14.4" x14ac:dyDescent="0.3">
      <c r="B27" s="102">
        <f t="shared" si="1"/>
        <v>9</v>
      </c>
      <c r="C27" s="227" t="str">
        <f>'D. Investment in Fixed Assets'!D3</f>
        <v>D. Investment in Fixed Assets</v>
      </c>
      <c r="D27" s="227"/>
      <c r="E27" s="103" t="s">
        <v>244</v>
      </c>
      <c r="G27" s="34"/>
      <c r="H27" s="35"/>
      <c r="I27" s="35"/>
      <c r="J27" s="35"/>
      <c r="K27" s="36"/>
    </row>
    <row r="28" spans="1:11" x14ac:dyDescent="0.25"/>
    <row r="29" spans="1:11" x14ac:dyDescent="0.25"/>
    <row r="30" spans="1:11" x14ac:dyDescent="0.25"/>
    <row r="31" spans="1:11" x14ac:dyDescent="0.25"/>
    <row r="32" spans="1:11" x14ac:dyDescent="0.25"/>
    <row r="33" x14ac:dyDescent="0.25"/>
    <row r="34" x14ac:dyDescent="0.25"/>
  </sheetData>
  <sheetProtection algorithmName="SHA-512" hashValue="4icHHtciaoE05kLt3Un+VCU4FZsnKvVUZGwSpTOi85RoNZR9BQiy1P/hosJIAWMU9Q73uDa19Xiu9Mf14b87EQ==" saltValue="TaDJYKrDqCCoHKMgUu40zA==" spinCount="100000" sheet="1" objects="1" scenarios="1"/>
  <mergeCells count="27">
    <mergeCell ref="C27:D27"/>
    <mergeCell ref="I9:J9"/>
    <mergeCell ref="C23:D23"/>
    <mergeCell ref="C24:D24"/>
    <mergeCell ref="C25:D25"/>
    <mergeCell ref="C26:D26"/>
    <mergeCell ref="H19:J19"/>
    <mergeCell ref="C21:D21"/>
    <mergeCell ref="H20:I20"/>
    <mergeCell ref="H21:I21"/>
    <mergeCell ref="H22:I22"/>
    <mergeCell ref="H23:I23"/>
    <mergeCell ref="H24:I24"/>
    <mergeCell ref="H25:I25"/>
    <mergeCell ref="H26:I26"/>
    <mergeCell ref="G7:K7"/>
    <mergeCell ref="C17:E17"/>
    <mergeCell ref="C18:D18"/>
    <mergeCell ref="C20:D20"/>
    <mergeCell ref="C16:D16"/>
    <mergeCell ref="C19:D19"/>
    <mergeCell ref="B8:E12"/>
    <mergeCell ref="B7:E7"/>
    <mergeCell ref="B15:E15"/>
    <mergeCell ref="G15:K15"/>
    <mergeCell ref="I11:J11"/>
    <mergeCell ref="I10:J10"/>
  </mergeCells>
  <conditionalFormatting sqref="J20:J26">
    <cfRule type="cellIs" dxfId="14" priority="1" operator="equal">
      <formula>"✓"</formula>
    </cfRule>
    <cfRule type="cellIs" dxfId="13" priority="2" operator="equal">
      <formula>"X"</formula>
    </cfRule>
  </conditionalFormatting>
  <hyperlinks>
    <hyperlink ref="C19" location="'Company Information'!A1" display="'Company Information'!A1" xr:uid="{00000000-0004-0000-0200-000000000000}"/>
    <hyperlink ref="C21" location="'ICV Dashboard'!A1" display="'ICV Dashboard'!A1" xr:uid="{00000000-0004-0000-0200-000001000000}"/>
    <hyperlink ref="C23" location="'A1. Goods'!A1" display="'A1. Goods'!A1" xr:uid="{00000000-0004-0000-0200-000002000000}"/>
    <hyperlink ref="C24" location="'A2. Services'!A1" display="'A2. Services'!A1" xr:uid="{00000000-0004-0000-0200-000003000000}"/>
    <hyperlink ref="C25" location="'B. Workforce Training'!A1" display="'B. Workforce Training'!A1" xr:uid="{00000000-0004-0000-0200-000004000000}"/>
    <hyperlink ref="C26" location="'C. Supplier Development'!A1" display="'C. Supplier Development'!A1" xr:uid="{00000000-0004-0000-0200-000005000000}"/>
    <hyperlink ref="C18" location="'Company Information'!A1" display="'Company Information'!A1" xr:uid="{00000000-0004-0000-0200-000006000000}"/>
    <hyperlink ref="C18:D18" location="Overview!A1" display="Overview!A1" xr:uid="{00000000-0004-0000-0200-000007000000}"/>
    <hyperlink ref="C19:D19" location="'Company Information'!A1" display="'Company Information'!A1" xr:uid="{00000000-0004-0000-0200-000008000000}"/>
    <hyperlink ref="C21:D21" location="'ICV Dashboard'!A1" display="'ICV Dashboard'!A1" xr:uid="{00000000-0004-0000-0200-000009000000}"/>
    <hyperlink ref="C20" location="'ICV Dashboard'!A1" display="'ICV Dashboard'!A1" xr:uid="{00000000-0004-0000-0200-00000A000000}"/>
    <hyperlink ref="C20:D20" location="'Contract Information'!A1" display="'Contract Information'!A1" xr:uid="{00000000-0004-0000-0200-00000B000000}"/>
    <hyperlink ref="C27:D27" location="'D. Investment in Fixed Assets'!A1" display="'D. Investment in Fixed Assets'!A1" xr:uid="{00000000-0004-0000-0200-00000C000000}"/>
    <hyperlink ref="C25:D25" location="'B. Workforce Training'!A1" display="'B. Workforce Training'!A1" xr:uid="{00000000-0004-0000-0200-00000D000000}"/>
  </hyperlink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L48"/>
  <sheetViews>
    <sheetView showGridLines="0" zoomScaleNormal="100" workbookViewId="0">
      <pane ySplit="5" topLeftCell="A45" activePane="bottomLeft" state="frozen"/>
      <selection pane="bottomLeft" activeCell="E10" sqref="E10:G11"/>
    </sheetView>
  </sheetViews>
  <sheetFormatPr defaultColWidth="0" defaultRowHeight="13.2" zeroHeight="1" x14ac:dyDescent="0.25"/>
  <cols>
    <col min="1" max="1" width="5.33203125" style="5" customWidth="1"/>
    <col min="2" max="2" width="5.44140625" style="5" customWidth="1"/>
    <col min="3" max="3" width="14.33203125" style="5" customWidth="1"/>
    <col min="4" max="4" width="21.77734375" style="5" customWidth="1"/>
    <col min="5" max="7" width="17.77734375" style="5" customWidth="1"/>
    <col min="8" max="8" width="7.88671875" style="5" customWidth="1"/>
    <col min="9" max="9" width="25.5546875" style="5" customWidth="1"/>
    <col min="10" max="10" width="37.109375" style="5" customWidth="1"/>
    <col min="11" max="11" width="8.6640625" style="5" customWidth="1"/>
    <col min="12" max="12" width="0" style="5" hidden="1" customWidth="1"/>
    <col min="13" max="16384" width="8.6640625" style="5" hidden="1"/>
  </cols>
  <sheetData>
    <row r="1" spans="2:10" x14ac:dyDescent="0.25">
      <c r="D1" s="133" t="str">
        <f>'Cover Page'!$D$11</f>
        <v>ICV Plan Submission Template</v>
      </c>
      <c r="E1" s="39"/>
      <c r="F1" s="39"/>
      <c r="G1" s="39"/>
    </row>
    <row r="2" spans="2:10" ht="17.399999999999999" x14ac:dyDescent="0.25">
      <c r="D2" s="132" t="str">
        <f>'General &gt;&gt;'!$A$2&amp;D3</f>
        <v>General &gt;&gt; Company Information</v>
      </c>
      <c r="E2" s="40"/>
      <c r="F2" s="40"/>
      <c r="G2" s="40"/>
    </row>
    <row r="3" spans="2:10" x14ac:dyDescent="0.25">
      <c r="D3" s="131" t="s">
        <v>232</v>
      </c>
    </row>
    <row r="4" spans="2:10" x14ac:dyDescent="0.25">
      <c r="D4" s="51" t="str">
        <f>"&lt;&lt; Back to "&amp;Overview!D3&amp;" page"</f>
        <v>&lt;&lt; Back to Overview page</v>
      </c>
      <c r="E4" s="41"/>
      <c r="F4" s="41"/>
      <c r="G4" s="41"/>
    </row>
    <row r="5" spans="2:10" s="6" customFormat="1" ht="13.8" thickBot="1" x14ac:dyDescent="0.3"/>
    <row r="6" spans="2:10" ht="13.8" thickTop="1" x14ac:dyDescent="0.25"/>
    <row r="7" spans="2:10" x14ac:dyDescent="0.25">
      <c r="B7" s="247" t="s">
        <v>113</v>
      </c>
      <c r="C7" s="247"/>
      <c r="D7" s="247"/>
      <c r="E7" s="247"/>
      <c r="F7" s="247"/>
      <c r="G7" s="247"/>
      <c r="H7" s="15"/>
      <c r="I7" s="216" t="s">
        <v>183</v>
      </c>
      <c r="J7" s="216"/>
    </row>
    <row r="8" spans="2:10" x14ac:dyDescent="0.25">
      <c r="B8" s="235" t="s">
        <v>109</v>
      </c>
      <c r="C8" s="236"/>
      <c r="D8" s="237"/>
      <c r="E8" s="240"/>
      <c r="F8" s="241"/>
      <c r="G8" s="242"/>
      <c r="H8" s="17"/>
    </row>
    <row r="9" spans="2:10" x14ac:dyDescent="0.25">
      <c r="B9" s="235" t="s">
        <v>193</v>
      </c>
      <c r="C9" s="238"/>
      <c r="D9" s="237"/>
      <c r="E9" s="240"/>
      <c r="F9" s="243"/>
      <c r="G9" s="244"/>
      <c r="H9" s="17"/>
      <c r="I9" s="72" t="s">
        <v>107</v>
      </c>
    </row>
    <row r="10" spans="2:10" x14ac:dyDescent="0.25">
      <c r="B10" s="239" t="s">
        <v>235</v>
      </c>
      <c r="C10" s="239"/>
      <c r="D10" s="239"/>
      <c r="E10" s="245"/>
      <c r="F10" s="246"/>
      <c r="G10" s="246"/>
      <c r="H10" s="17"/>
      <c r="I10" s="42" t="s">
        <v>79</v>
      </c>
      <c r="J10" s="162"/>
    </row>
    <row r="11" spans="2:10" ht="14.4" x14ac:dyDescent="0.3">
      <c r="B11" s="239"/>
      <c r="C11" s="239"/>
      <c r="D11" s="239"/>
      <c r="E11" s="246"/>
      <c r="F11" s="246"/>
      <c r="G11" s="246"/>
      <c r="I11" s="42" t="s">
        <v>80</v>
      </c>
      <c r="J11" s="163"/>
    </row>
    <row r="12" spans="2:10" ht="13.2" customHeight="1" x14ac:dyDescent="0.25">
      <c r="I12" s="101" t="s">
        <v>181</v>
      </c>
      <c r="J12" s="125"/>
    </row>
    <row r="13" spans="2:10" x14ac:dyDescent="0.25">
      <c r="B13" s="247" t="s">
        <v>162</v>
      </c>
      <c r="C13" s="247"/>
      <c r="D13" s="247"/>
      <c r="E13" s="247"/>
      <c r="F13" s="247"/>
      <c r="G13" s="247"/>
      <c r="I13" s="123" t="s">
        <v>182</v>
      </c>
      <c r="J13" s="125"/>
    </row>
    <row r="14" spans="2:10" ht="22.8" customHeight="1" x14ac:dyDescent="0.25">
      <c r="B14" s="259" t="s">
        <v>592</v>
      </c>
      <c r="C14" s="260"/>
      <c r="D14" s="261"/>
      <c r="E14" s="196" t="s">
        <v>554</v>
      </c>
      <c r="F14" s="196" t="s">
        <v>555</v>
      </c>
      <c r="G14" s="196" t="s">
        <v>557</v>
      </c>
      <c r="J14" s="93"/>
    </row>
    <row r="15" spans="2:10" x14ac:dyDescent="0.25">
      <c r="B15" s="262"/>
      <c r="C15" s="262"/>
      <c r="D15" s="263"/>
      <c r="E15" s="248"/>
      <c r="F15" s="248"/>
      <c r="G15" s="248"/>
      <c r="I15" s="72" t="s">
        <v>108</v>
      </c>
      <c r="J15" s="93"/>
    </row>
    <row r="16" spans="2:10" ht="13.2" customHeight="1" x14ac:dyDescent="0.25">
      <c r="B16" s="262"/>
      <c r="C16" s="262"/>
      <c r="D16" s="263"/>
      <c r="E16" s="249"/>
      <c r="F16" s="249"/>
      <c r="G16" s="249"/>
      <c r="I16" s="42" t="s">
        <v>79</v>
      </c>
      <c r="J16" s="213"/>
    </row>
    <row r="17" spans="2:10" ht="14.4" x14ac:dyDescent="0.3">
      <c r="B17" s="262"/>
      <c r="C17" s="262"/>
      <c r="D17" s="263"/>
      <c r="E17" s="248"/>
      <c r="F17" s="248"/>
      <c r="G17" s="248"/>
      <c r="I17" s="42" t="s">
        <v>80</v>
      </c>
      <c r="J17" s="214"/>
    </row>
    <row r="18" spans="2:10" x14ac:dyDescent="0.25">
      <c r="B18" s="262"/>
      <c r="C18" s="262"/>
      <c r="D18" s="263"/>
      <c r="E18" s="249"/>
      <c r="F18" s="249"/>
      <c r="G18" s="249"/>
      <c r="I18" s="107" t="s">
        <v>181</v>
      </c>
      <c r="J18" s="125"/>
    </row>
    <row r="19" spans="2:10" x14ac:dyDescent="0.25">
      <c r="B19" s="262"/>
      <c r="C19" s="262"/>
      <c r="D19" s="263"/>
      <c r="E19" s="248"/>
      <c r="F19" s="248"/>
      <c r="G19" s="248"/>
      <c r="I19" s="123" t="s">
        <v>182</v>
      </c>
      <c r="J19" s="125"/>
    </row>
    <row r="20" spans="2:10" x14ac:dyDescent="0.25">
      <c r="B20" s="262"/>
      <c r="C20" s="262"/>
      <c r="D20" s="263"/>
      <c r="E20" s="249"/>
      <c r="F20" s="249"/>
      <c r="G20" s="249"/>
      <c r="I20" s="195"/>
      <c r="J20" s="195"/>
    </row>
    <row r="21" spans="2:10" ht="21" customHeight="1" x14ac:dyDescent="0.25">
      <c r="B21" s="258" t="s">
        <v>593</v>
      </c>
      <c r="C21" s="258"/>
      <c r="D21" s="258"/>
      <c r="E21" s="257"/>
      <c r="F21" s="257"/>
      <c r="G21" s="257"/>
      <c r="I21" s="195"/>
      <c r="J21" s="195"/>
    </row>
    <row r="22" spans="2:10" x14ac:dyDescent="0.25">
      <c r="B22" s="93"/>
      <c r="C22" s="93"/>
      <c r="D22" s="93"/>
      <c r="E22" s="93"/>
      <c r="F22" s="93"/>
      <c r="G22" s="93"/>
      <c r="I22" s="106"/>
      <c r="J22" s="106"/>
    </row>
    <row r="23" spans="2:10" x14ac:dyDescent="0.25">
      <c r="B23" s="222" t="s">
        <v>234</v>
      </c>
      <c r="C23" s="222"/>
      <c r="D23" s="222"/>
      <c r="E23" s="222"/>
      <c r="F23" s="222"/>
      <c r="G23" s="222"/>
      <c r="H23" s="222"/>
      <c r="I23" s="222"/>
      <c r="J23" s="222"/>
    </row>
    <row r="24" spans="2:10" x14ac:dyDescent="0.25">
      <c r="B24" s="233" t="s">
        <v>233</v>
      </c>
      <c r="C24" s="234"/>
      <c r="D24" s="234"/>
      <c r="E24" s="234"/>
      <c r="F24" s="234"/>
      <c r="G24" s="234"/>
      <c r="H24" s="234"/>
      <c r="I24" s="234"/>
      <c r="J24" s="234"/>
    </row>
    <row r="25" spans="2:10" ht="12.45" customHeight="1" x14ac:dyDescent="0.25">
      <c r="B25" s="50" t="s">
        <v>2</v>
      </c>
      <c r="C25" s="254" t="s">
        <v>109</v>
      </c>
      <c r="D25" s="255"/>
      <c r="E25" s="50" t="s">
        <v>110</v>
      </c>
      <c r="F25" s="250" t="s">
        <v>132</v>
      </c>
      <c r="G25" s="251"/>
      <c r="H25" s="251"/>
      <c r="I25" s="252"/>
      <c r="J25" s="50" t="s">
        <v>114</v>
      </c>
    </row>
    <row r="26" spans="2:10" x14ac:dyDescent="0.25">
      <c r="B26" s="49">
        <f>ROW()-ROW($B$25)</f>
        <v>1</v>
      </c>
      <c r="C26" s="256"/>
      <c r="D26" s="232"/>
      <c r="E26" s="211"/>
      <c r="F26" s="253"/>
      <c r="G26" s="253"/>
      <c r="H26" s="253"/>
      <c r="I26" s="253"/>
      <c r="J26" s="81"/>
    </row>
    <row r="27" spans="2:10" x14ac:dyDescent="0.25">
      <c r="B27" s="49">
        <f t="shared" ref="B27:B45" si="0">ROW()-ROW($B$25)</f>
        <v>2</v>
      </c>
      <c r="C27" s="256"/>
      <c r="D27" s="232"/>
      <c r="E27" s="211"/>
      <c r="F27" s="253"/>
      <c r="G27" s="253"/>
      <c r="H27" s="253"/>
      <c r="I27" s="253"/>
      <c r="J27" s="48"/>
    </row>
    <row r="28" spans="2:10" x14ac:dyDescent="0.25">
      <c r="B28" s="49">
        <f t="shared" si="0"/>
        <v>3</v>
      </c>
      <c r="C28" s="231"/>
      <c r="D28" s="232"/>
      <c r="E28" s="211"/>
      <c r="F28" s="253"/>
      <c r="G28" s="253"/>
      <c r="H28" s="253"/>
      <c r="I28" s="253"/>
      <c r="J28" s="48"/>
    </row>
    <row r="29" spans="2:10" x14ac:dyDescent="0.25">
      <c r="B29" s="49">
        <f t="shared" si="0"/>
        <v>4</v>
      </c>
      <c r="C29" s="256"/>
      <c r="D29" s="232"/>
      <c r="E29" s="211"/>
      <c r="F29" s="253"/>
      <c r="G29" s="253"/>
      <c r="H29" s="253"/>
      <c r="I29" s="253"/>
      <c r="J29" s="48"/>
    </row>
    <row r="30" spans="2:10" x14ac:dyDescent="0.25">
      <c r="B30" s="49">
        <f t="shared" si="0"/>
        <v>5</v>
      </c>
      <c r="C30" s="231"/>
      <c r="D30" s="232"/>
      <c r="E30" s="211"/>
      <c r="F30" s="253"/>
      <c r="G30" s="253"/>
      <c r="H30" s="253"/>
      <c r="I30" s="253"/>
      <c r="J30" s="48"/>
    </row>
    <row r="31" spans="2:10" x14ac:dyDescent="0.25">
      <c r="B31" s="49">
        <f t="shared" si="0"/>
        <v>6</v>
      </c>
      <c r="C31" s="231"/>
      <c r="D31" s="232"/>
      <c r="E31" s="211"/>
      <c r="F31" s="253"/>
      <c r="G31" s="253"/>
      <c r="H31" s="253"/>
      <c r="I31" s="253"/>
      <c r="J31" s="48"/>
    </row>
    <row r="32" spans="2:10" x14ac:dyDescent="0.25">
      <c r="B32" s="49">
        <f t="shared" si="0"/>
        <v>7</v>
      </c>
      <c r="C32" s="231"/>
      <c r="D32" s="232"/>
      <c r="E32" s="211"/>
      <c r="F32" s="253"/>
      <c r="G32" s="253"/>
      <c r="H32" s="253"/>
      <c r="I32" s="253"/>
      <c r="J32" s="48"/>
    </row>
    <row r="33" spans="2:10" x14ac:dyDescent="0.25">
      <c r="B33" s="49">
        <f t="shared" si="0"/>
        <v>8</v>
      </c>
      <c r="C33" s="231"/>
      <c r="D33" s="232"/>
      <c r="E33" s="211"/>
      <c r="F33" s="253"/>
      <c r="G33" s="253"/>
      <c r="H33" s="253"/>
      <c r="I33" s="253"/>
      <c r="J33" s="48"/>
    </row>
    <row r="34" spans="2:10" x14ac:dyDescent="0.25">
      <c r="B34" s="49">
        <f t="shared" si="0"/>
        <v>9</v>
      </c>
      <c r="C34" s="231"/>
      <c r="D34" s="232"/>
      <c r="E34" s="211"/>
      <c r="F34" s="253"/>
      <c r="G34" s="253"/>
      <c r="H34" s="253"/>
      <c r="I34" s="253"/>
      <c r="J34" s="48"/>
    </row>
    <row r="35" spans="2:10" x14ac:dyDescent="0.25">
      <c r="B35" s="49">
        <f t="shared" si="0"/>
        <v>10</v>
      </c>
      <c r="C35" s="231"/>
      <c r="D35" s="232"/>
      <c r="E35" s="211"/>
      <c r="F35" s="253"/>
      <c r="G35" s="253"/>
      <c r="H35" s="253"/>
      <c r="I35" s="253"/>
      <c r="J35" s="48"/>
    </row>
    <row r="36" spans="2:10" x14ac:dyDescent="0.25">
      <c r="B36" s="49">
        <f t="shared" si="0"/>
        <v>11</v>
      </c>
      <c r="C36" s="231"/>
      <c r="D36" s="232"/>
      <c r="E36" s="211"/>
      <c r="F36" s="253"/>
      <c r="G36" s="253"/>
      <c r="H36" s="253"/>
      <c r="I36" s="253"/>
      <c r="J36" s="48"/>
    </row>
    <row r="37" spans="2:10" x14ac:dyDescent="0.25">
      <c r="B37" s="49">
        <f t="shared" si="0"/>
        <v>12</v>
      </c>
      <c r="C37" s="231"/>
      <c r="D37" s="232"/>
      <c r="E37" s="211"/>
      <c r="F37" s="253"/>
      <c r="G37" s="253"/>
      <c r="H37" s="253"/>
      <c r="I37" s="253"/>
      <c r="J37" s="48"/>
    </row>
    <row r="38" spans="2:10" x14ac:dyDescent="0.25">
      <c r="B38" s="49">
        <f t="shared" si="0"/>
        <v>13</v>
      </c>
      <c r="C38" s="231"/>
      <c r="D38" s="232"/>
      <c r="E38" s="211"/>
      <c r="F38" s="253"/>
      <c r="G38" s="253"/>
      <c r="H38" s="253"/>
      <c r="I38" s="253"/>
      <c r="J38" s="48"/>
    </row>
    <row r="39" spans="2:10" x14ac:dyDescent="0.25">
      <c r="B39" s="49">
        <f t="shared" si="0"/>
        <v>14</v>
      </c>
      <c r="C39" s="231"/>
      <c r="D39" s="232"/>
      <c r="E39" s="211"/>
      <c r="F39" s="253"/>
      <c r="G39" s="253"/>
      <c r="H39" s="253"/>
      <c r="I39" s="253"/>
      <c r="J39" s="48"/>
    </row>
    <row r="40" spans="2:10" x14ac:dyDescent="0.25">
      <c r="B40" s="49">
        <f t="shared" si="0"/>
        <v>15</v>
      </c>
      <c r="C40" s="231"/>
      <c r="D40" s="232"/>
      <c r="E40" s="211"/>
      <c r="F40" s="253"/>
      <c r="G40" s="253"/>
      <c r="H40" s="253"/>
      <c r="I40" s="253"/>
      <c r="J40" s="48"/>
    </row>
    <row r="41" spans="2:10" x14ac:dyDescent="0.25">
      <c r="B41" s="49">
        <f t="shared" si="0"/>
        <v>16</v>
      </c>
      <c r="C41" s="231"/>
      <c r="D41" s="232"/>
      <c r="E41" s="211"/>
      <c r="F41" s="253"/>
      <c r="G41" s="253"/>
      <c r="H41" s="253"/>
      <c r="I41" s="253"/>
      <c r="J41" s="48"/>
    </row>
    <row r="42" spans="2:10" x14ac:dyDescent="0.25">
      <c r="B42" s="49">
        <f t="shared" si="0"/>
        <v>17</v>
      </c>
      <c r="C42" s="231"/>
      <c r="D42" s="232"/>
      <c r="E42" s="211"/>
      <c r="F42" s="253"/>
      <c r="G42" s="253"/>
      <c r="H42" s="253"/>
      <c r="I42" s="253"/>
      <c r="J42" s="48"/>
    </row>
    <row r="43" spans="2:10" x14ac:dyDescent="0.25">
      <c r="B43" s="49">
        <f t="shared" si="0"/>
        <v>18</v>
      </c>
      <c r="C43" s="231"/>
      <c r="D43" s="232"/>
      <c r="E43" s="211"/>
      <c r="F43" s="253"/>
      <c r="G43" s="253"/>
      <c r="H43" s="253"/>
      <c r="I43" s="253"/>
      <c r="J43" s="48"/>
    </row>
    <row r="44" spans="2:10" x14ac:dyDescent="0.25">
      <c r="B44" s="49">
        <f t="shared" si="0"/>
        <v>19</v>
      </c>
      <c r="C44" s="231"/>
      <c r="D44" s="232"/>
      <c r="E44" s="211"/>
      <c r="F44" s="253"/>
      <c r="G44" s="253"/>
      <c r="H44" s="253"/>
      <c r="I44" s="253"/>
      <c r="J44" s="48"/>
    </row>
    <row r="45" spans="2:10" x14ac:dyDescent="0.25">
      <c r="B45" s="49">
        <f t="shared" si="0"/>
        <v>20</v>
      </c>
      <c r="C45" s="231"/>
      <c r="D45" s="232"/>
      <c r="E45" s="211"/>
      <c r="F45" s="253"/>
      <c r="G45" s="253"/>
      <c r="H45" s="253"/>
      <c r="I45" s="253"/>
      <c r="J45" s="48"/>
    </row>
    <row r="46" spans="2:10" x14ac:dyDescent="0.25"/>
    <row r="47" spans="2:10" x14ac:dyDescent="0.25">
      <c r="B47" s="40" t="s">
        <v>115</v>
      </c>
    </row>
    <row r="48" spans="2:10" x14ac:dyDescent="0.25">
      <c r="B48" s="40"/>
    </row>
  </sheetData>
  <sheetProtection algorithmName="SHA-512" hashValue="TqCnCiwp6KuJQbzEo/XdSlc8I28oRzHCLrDLsfr4S418pxrqfVbexUSAVRErzYQEM2SMi8LtIqbFTMNkDU7CVA==" saltValue="Q6Cf/tHFx5884PbFSIjISQ==" spinCount="100000" sheet="1" objects="1" scenarios="1"/>
  <mergeCells count="65">
    <mergeCell ref="E21:G21"/>
    <mergeCell ref="B21:D21"/>
    <mergeCell ref="G17:G18"/>
    <mergeCell ref="E19:E20"/>
    <mergeCell ref="F19:F20"/>
    <mergeCell ref="G19:G20"/>
    <mergeCell ref="B14:D20"/>
    <mergeCell ref="F38:I38"/>
    <mergeCell ref="F39:I39"/>
    <mergeCell ref="F40:I40"/>
    <mergeCell ref="F41:I41"/>
    <mergeCell ref="F42:I42"/>
    <mergeCell ref="F43:I43"/>
    <mergeCell ref="F44:I44"/>
    <mergeCell ref="F45:I45"/>
    <mergeCell ref="C33:D33"/>
    <mergeCell ref="C34:D34"/>
    <mergeCell ref="F33:I33"/>
    <mergeCell ref="F34:I34"/>
    <mergeCell ref="F35:I35"/>
    <mergeCell ref="F36:I36"/>
    <mergeCell ref="F37:I37"/>
    <mergeCell ref="C45:D45"/>
    <mergeCell ref="C35:D35"/>
    <mergeCell ref="C36:D36"/>
    <mergeCell ref="C37:D37"/>
    <mergeCell ref="C38:D38"/>
    <mergeCell ref="C39:D39"/>
    <mergeCell ref="C30:D30"/>
    <mergeCell ref="C31:D31"/>
    <mergeCell ref="C32:D32"/>
    <mergeCell ref="F30:I30"/>
    <mergeCell ref="F31:I31"/>
    <mergeCell ref="F32:I32"/>
    <mergeCell ref="C25:D25"/>
    <mergeCell ref="C26:D26"/>
    <mergeCell ref="C27:D27"/>
    <mergeCell ref="C28:D28"/>
    <mergeCell ref="C29:D29"/>
    <mergeCell ref="F25:I25"/>
    <mergeCell ref="F26:I26"/>
    <mergeCell ref="F27:I27"/>
    <mergeCell ref="F28:I28"/>
    <mergeCell ref="F29:I29"/>
    <mergeCell ref="B23:J23"/>
    <mergeCell ref="B24:J24"/>
    <mergeCell ref="I7:J7"/>
    <mergeCell ref="B8:D8"/>
    <mergeCell ref="B9:D9"/>
    <mergeCell ref="B10:D11"/>
    <mergeCell ref="E8:G8"/>
    <mergeCell ref="E9:G9"/>
    <mergeCell ref="E10:G11"/>
    <mergeCell ref="B7:G7"/>
    <mergeCell ref="B13:G13"/>
    <mergeCell ref="E15:E16"/>
    <mergeCell ref="F15:F16"/>
    <mergeCell ref="G15:G16"/>
    <mergeCell ref="E17:E18"/>
    <mergeCell ref="F17:F18"/>
    <mergeCell ref="C40:D40"/>
    <mergeCell ref="C41:D41"/>
    <mergeCell ref="C43:D43"/>
    <mergeCell ref="C42:D42"/>
    <mergeCell ref="C44:D44"/>
  </mergeCells>
  <conditionalFormatting sqref="E21:G21">
    <cfRule type="expression" dxfId="12" priority="2">
      <formula>OR($E$15="Other",$E$17="Other",$E$19="Other")</formula>
    </cfRule>
  </conditionalFormatting>
  <conditionalFormatting sqref="B21:D21">
    <cfRule type="expression" dxfId="11" priority="1">
      <formula>OR($E$15="Other",$E$17="Other",$E$19="Other")</formula>
    </cfRule>
  </conditionalFormatting>
  <dataValidations count="4">
    <dataValidation type="decimal" allowBlank="1" showInputMessage="1" showErrorMessage="1" sqref="E26:E45" xr:uid="{00000000-0002-0000-0300-000000000000}">
      <formula1>0</formula1>
      <formula2>1</formula2>
    </dataValidation>
    <dataValidation type="whole" operator="greaterThan" allowBlank="1" showInputMessage="1" showErrorMessage="1" sqref="J18:J21 J12:J13 I20:I21" xr:uid="{00000000-0002-0000-0300-000001000000}">
      <formula1>0</formula1>
    </dataValidation>
    <dataValidation type="list" allowBlank="1" showInputMessage="1" showErrorMessage="1" sqref="E15:E16" xr:uid="{00000000-0002-0000-0300-000002000000}">
      <formula1>MainActivity</formula1>
    </dataValidation>
    <dataValidation type="list" allowBlank="1" showInputMessage="1" showErrorMessage="1" sqref="F15:G18 F19:F20 G19:G20" xr:uid="{00000000-0002-0000-0300-000003000000}">
      <formula1>INDIRECT(SUBSTITUTE(E15," ",""))</formula1>
    </dataValidation>
  </dataValidations>
  <hyperlinks>
    <hyperlink ref="D4" location="Overview!A1" display="&lt;&lt; Back to overview page" xr:uid="{00000000-0004-0000-0300-000000000000}"/>
  </hyperlinks>
  <pageMargins left="0.7" right="0.7" top="0.75" bottom="0.75" header="0.3" footer="0.3"/>
  <pageSetup scale="53"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'Lists - Hidden'!$D$4:$M$4</xm:f>
          </x14:formula1>
          <xm:sqref>F26:I45</xm:sqref>
        </x14:dataValidation>
        <x14:dataValidation type="list" allowBlank="1" showInputMessage="1" showErrorMessage="1" xr:uid="{00000000-0002-0000-0300-000005000000}">
          <x14:formula1>
            <xm:f>IF(OR($E$15="Other",$E$15=""),'Commodity Guidance'!$B$20,'Commodity Guidance'!$B$9:$B$19)</xm:f>
          </x14:formula1>
          <xm:sqref>E17:E18</xm:sqref>
        </x14:dataValidation>
        <x14:dataValidation type="list" allowBlank="1" showInputMessage="1" showErrorMessage="1" xr:uid="{00000000-0002-0000-0300-000006000000}">
          <x14:formula1>
            <xm:f>IF(OR($E$15="Other",$E$15="",$E$17="Other",$E$17=""),'Commodity Guidance'!$B$20,'Commodity Guidance'!$B$9:$B$19)</xm:f>
          </x14:formula1>
          <xm:sqref>E19:E20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1:P50"/>
  <sheetViews>
    <sheetView showGridLines="0" tabSelected="1" zoomScaleNormal="100" workbookViewId="0">
      <pane ySplit="5" topLeftCell="A15" activePane="bottomLeft" state="frozen"/>
      <selection pane="bottomLeft" activeCell="E8" sqref="E8:G8"/>
    </sheetView>
  </sheetViews>
  <sheetFormatPr defaultColWidth="0" defaultRowHeight="0" customHeight="1" zeroHeight="1" x14ac:dyDescent="0.25"/>
  <cols>
    <col min="1" max="1" width="5.33203125" style="5" customWidth="1"/>
    <col min="2" max="2" width="5.44140625" style="5" customWidth="1"/>
    <col min="3" max="3" width="14.33203125" style="5" customWidth="1"/>
    <col min="4" max="4" width="16.109375" style="5" customWidth="1"/>
    <col min="5" max="7" width="15.109375" style="5" customWidth="1"/>
    <col min="8" max="8" width="8.33203125" style="5" customWidth="1"/>
    <col min="9" max="9" width="5.6640625" style="5" customWidth="1"/>
    <col min="10" max="10" width="60" style="5" customWidth="1"/>
    <col min="11" max="11" width="16.6640625" style="5" customWidth="1"/>
    <col min="12" max="12" width="8.6640625" style="5" customWidth="1"/>
    <col min="13" max="16" width="0" style="5" hidden="1" customWidth="1"/>
    <col min="17" max="16384" width="8.6640625" style="5" hidden="1"/>
  </cols>
  <sheetData>
    <row r="1" spans="2:15" ht="13.2" x14ac:dyDescent="0.25">
      <c r="D1" s="133" t="str">
        <f>'Cover Page'!$D$11</f>
        <v>ICV Plan Submission Template</v>
      </c>
      <c r="O1" s="5" t="e">
        <f>DAY(DATEVALUE(ROW('Contract Information'!14:14)-1&amp;'Contract Information'!$F$14&amp;" "))</f>
        <v>#VALUE!</v>
      </c>
    </row>
    <row r="2" spans="2:15" ht="17.399999999999999" x14ac:dyDescent="0.25">
      <c r="D2" s="132" t="str">
        <f>'General &gt;&gt;'!$A$2&amp;D3</f>
        <v>General &gt;&gt; Contract Information</v>
      </c>
    </row>
    <row r="3" spans="2:15" ht="13.2" x14ac:dyDescent="0.25">
      <c r="D3" s="271" t="s">
        <v>150</v>
      </c>
      <c r="E3" s="271"/>
      <c r="F3" s="271"/>
    </row>
    <row r="4" spans="2:15" ht="13.2" x14ac:dyDescent="0.25">
      <c r="D4" s="273" t="str">
        <f>"&lt;&lt; Back to "&amp;Overview!D3&amp;" page"</f>
        <v>&lt;&lt; Back to Overview page</v>
      </c>
      <c r="E4" s="273"/>
      <c r="F4" s="105"/>
      <c r="G4" s="105"/>
    </row>
    <row r="5" spans="2:15" s="6" customFormat="1" ht="13.8" thickBot="1" x14ac:dyDescent="0.3"/>
    <row r="6" spans="2:15" ht="13.8" thickTop="1" x14ac:dyDescent="0.25"/>
    <row r="7" spans="2:15" ht="13.2" x14ac:dyDescent="0.25">
      <c r="B7" s="247" t="s">
        <v>113</v>
      </c>
      <c r="C7" s="247"/>
      <c r="D7" s="247"/>
      <c r="E7" s="247"/>
      <c r="F7" s="247"/>
      <c r="G7" s="247"/>
      <c r="H7" s="15"/>
      <c r="I7" s="264" t="s">
        <v>164</v>
      </c>
      <c r="J7" s="264"/>
      <c r="K7" s="264"/>
      <c r="L7" s="91"/>
    </row>
    <row r="8" spans="2:15" ht="13.2" customHeight="1" x14ac:dyDescent="0.25">
      <c r="B8" s="235" t="s">
        <v>231</v>
      </c>
      <c r="C8" s="236"/>
      <c r="D8" s="237"/>
      <c r="E8" s="240" t="s">
        <v>221</v>
      </c>
      <c r="F8" s="241"/>
      <c r="G8" s="242"/>
      <c r="H8" s="17"/>
      <c r="I8" s="95" t="s">
        <v>2</v>
      </c>
      <c r="J8" s="277" t="s">
        <v>172</v>
      </c>
      <c r="K8" s="278"/>
    </row>
    <row r="9" spans="2:15" ht="13.2" customHeight="1" x14ac:dyDescent="0.25">
      <c r="B9" s="235" t="s">
        <v>151</v>
      </c>
      <c r="C9" s="236"/>
      <c r="D9" s="237"/>
      <c r="E9" s="240"/>
      <c r="F9" s="241"/>
      <c r="G9" s="242"/>
      <c r="H9" s="17"/>
      <c r="I9" s="284">
        <v>1</v>
      </c>
      <c r="J9" s="287"/>
      <c r="K9" s="288"/>
    </row>
    <row r="10" spans="2:15" ht="13.2" customHeight="1" x14ac:dyDescent="0.25">
      <c r="B10" s="235" t="s">
        <v>152</v>
      </c>
      <c r="C10" s="238"/>
      <c r="D10" s="272"/>
      <c r="E10" s="240"/>
      <c r="F10" s="241"/>
      <c r="G10" s="242"/>
      <c r="I10" s="285"/>
      <c r="J10" s="289"/>
      <c r="K10" s="290"/>
    </row>
    <row r="11" spans="2:15" ht="13.2" x14ac:dyDescent="0.25">
      <c r="B11" s="155"/>
      <c r="C11" s="155"/>
      <c r="D11" s="155"/>
      <c r="E11" s="155"/>
      <c r="F11" s="155"/>
      <c r="G11" s="155"/>
      <c r="I11" s="286"/>
      <c r="J11" s="291"/>
      <c r="K11" s="292"/>
    </row>
    <row r="12" spans="2:15" ht="13.2" customHeight="1" x14ac:dyDescent="0.25">
      <c r="B12" s="264" t="s">
        <v>154</v>
      </c>
      <c r="C12" s="264"/>
      <c r="D12" s="264"/>
      <c r="E12" s="264"/>
      <c r="F12" s="264"/>
      <c r="G12" s="264"/>
      <c r="I12" s="284">
        <v>2</v>
      </c>
      <c r="J12" s="287"/>
      <c r="K12" s="288"/>
    </row>
    <row r="13" spans="2:15" ht="13.2" customHeight="1" x14ac:dyDescent="0.25">
      <c r="E13" s="119" t="s">
        <v>131</v>
      </c>
      <c r="F13" s="119" t="s">
        <v>175</v>
      </c>
      <c r="G13" s="119" t="s">
        <v>174</v>
      </c>
      <c r="I13" s="285"/>
      <c r="J13" s="289"/>
      <c r="K13" s="290"/>
    </row>
    <row r="14" spans="2:15" ht="13.2" x14ac:dyDescent="0.25">
      <c r="B14" s="265" t="s">
        <v>180</v>
      </c>
      <c r="C14" s="266"/>
      <c r="D14" s="267"/>
      <c r="E14" s="142"/>
      <c r="F14" s="142"/>
      <c r="G14" s="142"/>
      <c r="I14" s="286"/>
      <c r="J14" s="291"/>
      <c r="K14" s="292"/>
    </row>
    <row r="15" spans="2:15" ht="12.45" customHeight="1" x14ac:dyDescent="0.25">
      <c r="B15" s="268" t="s">
        <v>245</v>
      </c>
      <c r="C15" s="269"/>
      <c r="D15" s="270"/>
      <c r="E15" s="142"/>
      <c r="F15" s="142"/>
      <c r="G15" s="142"/>
      <c r="I15" s="284">
        <v>3</v>
      </c>
      <c r="J15" s="287"/>
      <c r="K15" s="288"/>
    </row>
    <row r="16" spans="2:15" ht="12.45" customHeight="1" x14ac:dyDescent="0.25">
      <c r="B16" s="309" t="s">
        <v>596</v>
      </c>
      <c r="C16" s="309"/>
      <c r="D16" s="309"/>
      <c r="E16" s="309"/>
      <c r="F16" s="309"/>
      <c r="G16" s="309"/>
      <c r="I16" s="285"/>
      <c r="J16" s="289"/>
      <c r="K16" s="290"/>
    </row>
    <row r="17" spans="2:11" ht="13.2" customHeight="1" x14ac:dyDescent="0.25">
      <c r="I17" s="286"/>
      <c r="J17" s="291"/>
      <c r="K17" s="292"/>
    </row>
    <row r="18" spans="2:11" ht="13.2" customHeight="1" x14ac:dyDescent="0.25">
      <c r="B18" s="274" t="s">
        <v>246</v>
      </c>
      <c r="C18" s="275"/>
      <c r="D18" s="276"/>
      <c r="E18" s="281" t="str">
        <f>IF(G15="","",'Lists - Hidden'!T20)</f>
        <v/>
      </c>
      <c r="F18" s="282"/>
      <c r="G18" s="283"/>
      <c r="I18" s="284">
        <v>4</v>
      </c>
      <c r="J18" s="287"/>
      <c r="K18" s="288"/>
    </row>
    <row r="19" spans="2:11" ht="13.2" customHeight="1" x14ac:dyDescent="0.25">
      <c r="I19" s="285"/>
      <c r="J19" s="289"/>
      <c r="K19" s="290"/>
    </row>
    <row r="20" spans="2:11" ht="13.2" customHeight="1" x14ac:dyDescent="0.25">
      <c r="B20" s="264" t="s">
        <v>213</v>
      </c>
      <c r="C20" s="264"/>
      <c r="D20" s="264"/>
      <c r="E20" s="264"/>
      <c r="F20" s="264"/>
      <c r="G20" s="264"/>
      <c r="I20" s="286"/>
      <c r="J20" s="291"/>
      <c r="K20" s="292"/>
    </row>
    <row r="21" spans="2:11" ht="13.2" customHeight="1" x14ac:dyDescent="0.25">
      <c r="B21" s="268" t="s">
        <v>184</v>
      </c>
      <c r="C21" s="269"/>
      <c r="D21" s="269"/>
      <c r="E21" s="269"/>
      <c r="F21" s="269"/>
      <c r="G21" s="270"/>
      <c r="I21" s="284">
        <v>5</v>
      </c>
      <c r="J21" s="287"/>
      <c r="K21" s="288"/>
    </row>
    <row r="22" spans="2:11" ht="13.2" customHeight="1" x14ac:dyDescent="0.25">
      <c r="B22" s="277" t="s">
        <v>165</v>
      </c>
      <c r="C22" s="305"/>
      <c r="D22" s="278"/>
      <c r="E22" s="277" t="s">
        <v>159</v>
      </c>
      <c r="F22" s="278"/>
      <c r="G22" s="146" t="s">
        <v>163</v>
      </c>
      <c r="I22" s="285"/>
      <c r="J22" s="289"/>
      <c r="K22" s="290"/>
    </row>
    <row r="23" spans="2:11" ht="13.2" x14ac:dyDescent="0.25">
      <c r="B23" s="302" t="str">
        <f>IF(OR(E14="",F14="",G14="",'Lists - Hidden'!T16&lt;=1),"","Mid point")</f>
        <v/>
      </c>
      <c r="C23" s="303"/>
      <c r="D23" s="304"/>
      <c r="E23" s="279" t="str">
        <f>IFERROR(IF(B23="","",(DATE($E$14,MONTH(DATEVALUE($F$14&amp;" 1")),$G$14)+DATE(E15,MONTH(DATEVALUE(F15&amp;" 1")),G15))/2),"")</f>
        <v/>
      </c>
      <c r="F23" s="280"/>
      <c r="G23" s="207"/>
      <c r="I23" s="286"/>
      <c r="J23" s="291"/>
      <c r="K23" s="292"/>
    </row>
    <row r="24" spans="2:11" ht="13.2" customHeight="1" x14ac:dyDescent="0.25">
      <c r="B24" s="302" t="str">
        <f>IF(OR(E14="",F14="",G14="",E18&lt;=12),"","End of contract")</f>
        <v/>
      </c>
      <c r="C24" s="303"/>
      <c r="D24" s="304"/>
      <c r="E24" s="279" t="str">
        <f>IFERROR(IF(B24="","",DATE($E$15,MONTH(DATEVALUE($F$15&amp;" 1")),$G$15)),"")</f>
        <v/>
      </c>
      <c r="F24" s="280"/>
      <c r="G24" s="212" t="str">
        <f>IF('ICV Dashboard'!E24=0,"",'ICV Dashboard'!E24)</f>
        <v/>
      </c>
      <c r="I24" s="284">
        <v>6</v>
      </c>
      <c r="J24" s="287"/>
      <c r="K24" s="288"/>
    </row>
    <row r="25" spans="2:11" ht="13.2" customHeight="1" x14ac:dyDescent="0.25">
      <c r="I25" s="285"/>
      <c r="J25" s="289"/>
      <c r="K25" s="290"/>
    </row>
    <row r="26" spans="2:11" ht="13.2" x14ac:dyDescent="0.25">
      <c r="B26" s="247" t="s">
        <v>203</v>
      </c>
      <c r="C26" s="247"/>
      <c r="D26" s="247"/>
      <c r="E26" s="247"/>
      <c r="F26" s="247"/>
      <c r="G26" s="247"/>
      <c r="I26" s="286"/>
      <c r="J26" s="291"/>
      <c r="K26" s="292"/>
    </row>
    <row r="27" spans="2:11" ht="13.2" customHeight="1" x14ac:dyDescent="0.25">
      <c r="B27" s="268" t="s">
        <v>173</v>
      </c>
      <c r="C27" s="269"/>
      <c r="D27" s="270"/>
      <c r="E27" s="306"/>
      <c r="F27" s="307"/>
      <c r="G27" s="308"/>
      <c r="I27" s="284">
        <v>7</v>
      </c>
      <c r="J27" s="287"/>
      <c r="K27" s="288"/>
    </row>
    <row r="28" spans="2:11" ht="13.2" customHeight="1" x14ac:dyDescent="0.25">
      <c r="I28" s="285"/>
      <c r="J28" s="289"/>
      <c r="K28" s="290"/>
    </row>
    <row r="29" spans="2:11" ht="13.2" x14ac:dyDescent="0.25">
      <c r="B29" s="247" t="s">
        <v>204</v>
      </c>
      <c r="C29" s="247"/>
      <c r="D29" s="247"/>
      <c r="E29" s="247"/>
      <c r="F29" s="247"/>
      <c r="G29" s="247"/>
      <c r="I29" s="286"/>
      <c r="J29" s="291"/>
      <c r="K29" s="292"/>
    </row>
    <row r="30" spans="2:11" ht="13.2" x14ac:dyDescent="0.25">
      <c r="B30" s="274" t="s">
        <v>153</v>
      </c>
      <c r="C30" s="275"/>
      <c r="D30" s="275"/>
      <c r="E30" s="275"/>
      <c r="F30" s="275"/>
      <c r="G30" s="276"/>
      <c r="I30" s="284">
        <v>8</v>
      </c>
      <c r="J30" s="287"/>
      <c r="K30" s="288"/>
    </row>
    <row r="31" spans="2:11" ht="13.2" customHeight="1" x14ac:dyDescent="0.25">
      <c r="B31" s="293"/>
      <c r="C31" s="294"/>
      <c r="D31" s="294"/>
      <c r="E31" s="294"/>
      <c r="F31" s="294"/>
      <c r="G31" s="295"/>
      <c r="I31" s="285"/>
      <c r="J31" s="289"/>
      <c r="K31" s="290"/>
    </row>
    <row r="32" spans="2:11" ht="13.2" customHeight="1" x14ac:dyDescent="0.25">
      <c r="B32" s="296"/>
      <c r="C32" s="297"/>
      <c r="D32" s="297"/>
      <c r="E32" s="297"/>
      <c r="F32" s="297"/>
      <c r="G32" s="298"/>
      <c r="I32" s="286"/>
      <c r="J32" s="291"/>
      <c r="K32" s="292"/>
    </row>
    <row r="33" spans="2:11" ht="13.2" customHeight="1" x14ac:dyDescent="0.25">
      <c r="B33" s="296"/>
      <c r="C33" s="297"/>
      <c r="D33" s="297"/>
      <c r="E33" s="297"/>
      <c r="F33" s="297"/>
      <c r="G33" s="298"/>
      <c r="I33" s="284">
        <v>9</v>
      </c>
      <c r="J33" s="287"/>
      <c r="K33" s="288"/>
    </row>
    <row r="34" spans="2:11" ht="13.2" customHeight="1" x14ac:dyDescent="0.25">
      <c r="B34" s="296"/>
      <c r="C34" s="297"/>
      <c r="D34" s="297"/>
      <c r="E34" s="297"/>
      <c r="F34" s="297"/>
      <c r="G34" s="298"/>
      <c r="I34" s="285"/>
      <c r="J34" s="289"/>
      <c r="K34" s="290"/>
    </row>
    <row r="35" spans="2:11" ht="13.2" customHeight="1" x14ac:dyDescent="0.25">
      <c r="B35" s="296"/>
      <c r="C35" s="297"/>
      <c r="D35" s="297"/>
      <c r="E35" s="297"/>
      <c r="F35" s="297"/>
      <c r="G35" s="298"/>
      <c r="I35" s="286"/>
      <c r="J35" s="291"/>
      <c r="K35" s="292"/>
    </row>
    <row r="36" spans="2:11" ht="13.2" customHeight="1" x14ac:dyDescent="0.25">
      <c r="B36" s="296"/>
      <c r="C36" s="297"/>
      <c r="D36" s="297"/>
      <c r="E36" s="297"/>
      <c r="F36" s="297"/>
      <c r="G36" s="298"/>
      <c r="I36" s="284">
        <v>10</v>
      </c>
      <c r="J36" s="287"/>
      <c r="K36" s="288"/>
    </row>
    <row r="37" spans="2:11" ht="13.2" customHeight="1" x14ac:dyDescent="0.25">
      <c r="B37" s="296"/>
      <c r="C37" s="297"/>
      <c r="D37" s="297"/>
      <c r="E37" s="297"/>
      <c r="F37" s="297"/>
      <c r="G37" s="298"/>
      <c r="I37" s="285"/>
      <c r="J37" s="289"/>
      <c r="K37" s="290"/>
    </row>
    <row r="38" spans="2:11" ht="13.2" customHeight="1" x14ac:dyDescent="0.25">
      <c r="B38" s="299"/>
      <c r="C38" s="300"/>
      <c r="D38" s="300"/>
      <c r="E38" s="300"/>
      <c r="F38" s="300"/>
      <c r="G38" s="301"/>
      <c r="I38" s="286"/>
      <c r="J38" s="291"/>
      <c r="K38" s="292"/>
    </row>
    <row r="39" spans="2:11" ht="13.2" customHeight="1" x14ac:dyDescent="0.25"/>
    <row r="40" spans="2:11" ht="13.2" customHeight="1" x14ac:dyDescent="0.25"/>
    <row r="41" spans="2:11" ht="13.2" customHeight="1" x14ac:dyDescent="0.25"/>
    <row r="42" spans="2:11" ht="13.2" customHeight="1" x14ac:dyDescent="0.25"/>
    <row r="43" spans="2:11" ht="13.2" customHeight="1" x14ac:dyDescent="0.25"/>
    <row r="44" spans="2:11" ht="13.2" customHeight="1" x14ac:dyDescent="0.25"/>
    <row r="45" spans="2:11" ht="13.2" customHeight="1" x14ac:dyDescent="0.25"/>
    <row r="46" spans="2:11" ht="13.2" customHeight="1" x14ac:dyDescent="0.25"/>
    <row r="47" spans="2:11" ht="13.2" customHeight="1" x14ac:dyDescent="0.25"/>
    <row r="48" spans="2:11" ht="13.2" customHeight="1" x14ac:dyDescent="0.25"/>
    <row r="49" ht="13.2" customHeight="1" x14ac:dyDescent="0.25"/>
    <row r="50" ht="13.2" customHeight="1" x14ac:dyDescent="0.25"/>
  </sheetData>
  <sheetProtection algorithmName="SHA-512" hashValue="8XVGt3HfPwTZG2+5sESf8V+E7Eslkc24f275htuEij+zLx39nTR+qNQ5djIj0/2ApNGtl71o7ELVCpZ7ZhsEsg==" saltValue="KFRi31LmP4W9t3eEOVKu9A==" spinCount="100000" sheet="1" objects="1" scenarios="1"/>
  <mergeCells count="51">
    <mergeCell ref="B16:G16"/>
    <mergeCell ref="I30:I32"/>
    <mergeCell ref="I33:I35"/>
    <mergeCell ref="I36:I38"/>
    <mergeCell ref="J15:K17"/>
    <mergeCell ref="J18:K20"/>
    <mergeCell ref="J21:K23"/>
    <mergeCell ref="J24:K26"/>
    <mergeCell ref="J27:K29"/>
    <mergeCell ref="J30:K32"/>
    <mergeCell ref="J33:K35"/>
    <mergeCell ref="J36:K38"/>
    <mergeCell ref="I15:I17"/>
    <mergeCell ref="I18:I20"/>
    <mergeCell ref="I21:I23"/>
    <mergeCell ref="I24:I26"/>
    <mergeCell ref="I27:I29"/>
    <mergeCell ref="B29:G29"/>
    <mergeCell ref="B30:G30"/>
    <mergeCell ref="E27:G27"/>
    <mergeCell ref="E24:F24"/>
    <mergeCell ref="B31:G38"/>
    <mergeCell ref="B23:D23"/>
    <mergeCell ref="B24:D24"/>
    <mergeCell ref="B22:D22"/>
    <mergeCell ref="B27:D27"/>
    <mergeCell ref="B26:G26"/>
    <mergeCell ref="I7:K7"/>
    <mergeCell ref="J8:K8"/>
    <mergeCell ref="I9:I11"/>
    <mergeCell ref="I12:I14"/>
    <mergeCell ref="J9:K11"/>
    <mergeCell ref="J12:K14"/>
    <mergeCell ref="B18:D18"/>
    <mergeCell ref="B20:G20"/>
    <mergeCell ref="B21:G21"/>
    <mergeCell ref="E22:F22"/>
    <mergeCell ref="E23:F23"/>
    <mergeCell ref="E18:G18"/>
    <mergeCell ref="B12:G12"/>
    <mergeCell ref="B14:D14"/>
    <mergeCell ref="B15:D15"/>
    <mergeCell ref="D3:F3"/>
    <mergeCell ref="B9:D9"/>
    <mergeCell ref="B10:D10"/>
    <mergeCell ref="D4:E4"/>
    <mergeCell ref="B7:G7"/>
    <mergeCell ref="E9:G9"/>
    <mergeCell ref="E10:G10"/>
    <mergeCell ref="B8:D8"/>
    <mergeCell ref="E8:G8"/>
  </mergeCells>
  <conditionalFormatting sqref="B24:G24">
    <cfRule type="expression" dxfId="10" priority="2">
      <formula>$G$15=""</formula>
    </cfRule>
  </conditionalFormatting>
  <dataValidations count="8">
    <dataValidation type="decimal" operator="greaterThanOrEqual" allowBlank="1" showInputMessage="1" showErrorMessage="1" sqref="E27" xr:uid="{00000000-0002-0000-0400-000000000000}">
      <formula1>0</formula1>
    </dataValidation>
    <dataValidation allowBlank="1" showInputMessage="1" showErrorMessage="1" errorTitle="Error!" error="This Template supports contracts with duration up to 20 years only." sqref="E18" xr:uid="{00000000-0002-0000-0400-000001000000}"/>
    <dataValidation type="custom" allowBlank="1" showInputMessage="1" showErrorMessage="1" sqref="G24" xr:uid="{00000000-0002-0000-0400-000002000000}">
      <formula1>$B$23&lt;&gt;""</formula1>
    </dataValidation>
    <dataValidation type="custom" allowBlank="1" showInputMessage="1" showErrorMessage="1" errorTitle="Error" error="The mid point ICV percentage shall be less or equal to End of contract" sqref="G23" xr:uid="{00000000-0002-0000-0400-000003000000}">
      <formula1>G23&lt;=G24</formula1>
    </dataValidation>
    <dataValidation type="list" allowBlank="1" showInputMessage="1" showErrorMessage="1" sqref="G14" xr:uid="{00000000-0002-0000-0400-000004000000}">
      <formula1>ActDate1</formula1>
    </dataValidation>
    <dataValidation type="list" allowBlank="1" showInputMessage="1" showErrorMessage="1" sqref="G15" xr:uid="{00000000-0002-0000-0400-000005000000}">
      <formula1>ActDate2</formula1>
    </dataValidation>
    <dataValidation type="list" allowBlank="1" showInputMessage="1" showErrorMessage="1" sqref="E14" xr:uid="{00000000-0002-0000-0400-000006000000}">
      <formula1>Years</formula1>
    </dataValidation>
    <dataValidation type="list" allowBlank="1" showInputMessage="1" showErrorMessage="1" sqref="F14" xr:uid="{00000000-0002-0000-0400-000007000000}">
      <formula1>Months</formula1>
    </dataValidation>
  </dataValidations>
  <hyperlinks>
    <hyperlink ref="D4" location="Overview!A1" display="&lt;&lt; Back to overview page" xr:uid="{00000000-0004-0000-0400-000000000000}"/>
  </hyperlinks>
  <pageMargins left="0.7" right="0.7" top="0.75" bottom="0.75" header="0.3" footer="0.3"/>
  <pageSetup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expression" priority="7" id="{D3DF684B-9E86-4DA8-8245-06F0FF7E7C49}">
            <xm:f>'Lists - Hidden'!$T$28&lt;'Lists - Hidden'!$T$27</xm:f>
            <x14:dxf>
              <font>
                <b/>
                <i/>
                <color rgb="FFFF0000"/>
              </font>
            </x14:dxf>
          </x14:cfRule>
          <xm:sqref>B16:G16</xm:sqref>
        </x14:conditionalFormatting>
        <x14:conditionalFormatting xmlns:xm="http://schemas.microsoft.com/office/excel/2006/main">
          <x14:cfRule type="expression" priority="1" id="{A3BCCD23-ED6D-43B6-BAD9-9CEAD561643E}">
            <xm:f>OR($G$15="",'Lists - Hidden'!$T$16&lt;=1)</xm:f>
            <x14:dxf>
              <font>
                <color theme="1" tint="0.34998626667073579"/>
              </font>
              <fill>
                <patternFill>
                  <bgColor theme="1" tint="0.34998626667073579"/>
                </patternFill>
              </fill>
            </x14:dxf>
          </x14:cfRule>
          <xm:sqref>B23:G23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8000000}">
          <x14:formula1>
            <xm:f>OFFSET('Lists - Hidden'!$O$1,(MATCH($E$14,Years,0)-1),0,(COUNT(Years)-MATCH($E$14,Years,0)-1))</xm:f>
          </x14:formula1>
          <xm:sqref>E15</xm:sqref>
        </x14:dataValidation>
        <x14:dataValidation type="list" allowBlank="1" showInputMessage="1" showErrorMessage="1" xr:uid="{00000000-0002-0000-0400-000009000000}">
          <x14:formula1>
            <xm:f>IF((MATCH($E$14,Years,0)-1)&lt;(MATCH($E$15,Years,0)-1),OFFSET('Lists - Hidden'!$P$1,0,0,12),OFFSET('Lists - Hidden'!$P$1,MATCH($F$14,Months,0)-1,0,((COUNTIF(Months,"*"))-(MATCH($F$14,Months,0)-1))))</xm:f>
          </x14:formula1>
          <xm:sqref>F15</xm:sqref>
        </x14:dataValidation>
        <x14:dataValidation type="list" allowBlank="1" showInputMessage="1" showErrorMessage="1" xr:uid="{00000000-0002-0000-0400-00000A000000}">
          <x14:formula1>
            <xm:f>'Lists - Hidden'!$B$38:$B$124</xm:f>
          </x14:formula1>
          <xm:sqref>E8:G8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sheetPr>
  <dimension ref="A1:M34"/>
  <sheetViews>
    <sheetView showGridLines="0" showRowColHeaders="0" zoomScale="115" zoomScaleNormal="115" workbookViewId="0">
      <pane ySplit="5" topLeftCell="A6" activePane="bottomLeft" state="frozen"/>
      <selection pane="bottomLeft" activeCell="A6" sqref="A6"/>
    </sheetView>
  </sheetViews>
  <sheetFormatPr defaultColWidth="0" defaultRowHeight="13.2" zeroHeight="1" x14ac:dyDescent="0.25"/>
  <cols>
    <col min="1" max="1" width="5.33203125" style="5" customWidth="1"/>
    <col min="2" max="2" width="6.6640625" style="5" customWidth="1"/>
    <col min="3" max="3" width="12.6640625" style="5" customWidth="1"/>
    <col min="4" max="4" width="37.6640625" style="5" customWidth="1"/>
    <col min="5" max="5" width="21.6640625" style="5" customWidth="1"/>
    <col min="6" max="7" width="15.88671875" style="5" customWidth="1"/>
    <col min="8" max="13" width="8.6640625" style="5" customWidth="1"/>
    <col min="14" max="16384" width="8.6640625" style="5" hidden="1"/>
  </cols>
  <sheetData>
    <row r="1" spans="2:5" x14ac:dyDescent="0.25">
      <c r="D1" s="133" t="str">
        <f>'Cover Page'!$D$11</f>
        <v>ICV Plan Submission Template</v>
      </c>
    </row>
    <row r="2" spans="2:5" ht="17.399999999999999" x14ac:dyDescent="0.25">
      <c r="D2" s="132" t="str">
        <f>'General &gt;&gt;'!$A$2&amp;D3</f>
        <v>General &gt;&gt; ICV Dashboard</v>
      </c>
    </row>
    <row r="3" spans="2:5" x14ac:dyDescent="0.25">
      <c r="D3" s="131" t="s">
        <v>5</v>
      </c>
    </row>
    <row r="4" spans="2:5" s="80" customFormat="1" x14ac:dyDescent="0.25">
      <c r="D4" s="51" t="str">
        <f>"&lt;&lt; Back to "&amp;Overview!D3&amp;" page"</f>
        <v>&lt;&lt; Back to Overview page</v>
      </c>
    </row>
    <row r="5" spans="2:5" s="6" customFormat="1" ht="13.8" thickBot="1" x14ac:dyDescent="0.3"/>
    <row r="6" spans="2:5" ht="13.8" thickTop="1" x14ac:dyDescent="0.25"/>
    <row r="7" spans="2:5" x14ac:dyDescent="0.25">
      <c r="B7" s="316" t="s">
        <v>161</v>
      </c>
      <c r="C7" s="316"/>
      <c r="D7" s="316"/>
      <c r="E7" s="316"/>
    </row>
    <row r="8" spans="2:5" x14ac:dyDescent="0.25"/>
    <row r="9" spans="2:5" x14ac:dyDescent="0.25"/>
    <row r="10" spans="2:5" x14ac:dyDescent="0.25"/>
    <row r="11" spans="2:5" x14ac:dyDescent="0.25"/>
    <row r="12" spans="2:5" x14ac:dyDescent="0.25"/>
    <row r="13" spans="2:5" x14ac:dyDescent="0.25"/>
    <row r="14" spans="2:5" x14ac:dyDescent="0.25">
      <c r="B14" s="312" t="s">
        <v>169</v>
      </c>
      <c r="C14" s="312"/>
      <c r="D14" s="312"/>
      <c r="E14" s="10" t="s">
        <v>187</v>
      </c>
    </row>
    <row r="15" spans="2:5" x14ac:dyDescent="0.25">
      <c r="B15" s="11" t="s">
        <v>82</v>
      </c>
      <c r="C15" s="313" t="s">
        <v>68</v>
      </c>
      <c r="D15" s="314"/>
      <c r="E15" s="12">
        <f>'A1. Goods'!H2+'A2. Services'!H2</f>
        <v>0</v>
      </c>
    </row>
    <row r="16" spans="2:5" x14ac:dyDescent="0.25">
      <c r="B16" s="11" t="s">
        <v>83</v>
      </c>
      <c r="C16" s="315" t="s">
        <v>186</v>
      </c>
      <c r="D16" s="314"/>
      <c r="E16" s="12">
        <f>'B. Workforce Training'!H2</f>
        <v>0</v>
      </c>
    </row>
    <row r="17" spans="2:5" x14ac:dyDescent="0.25">
      <c r="B17" s="11" t="s">
        <v>84</v>
      </c>
      <c r="C17" s="313" t="s">
        <v>69</v>
      </c>
      <c r="D17" s="314"/>
      <c r="E17" s="12">
        <f>'C. Supplier Development'!G2</f>
        <v>0</v>
      </c>
    </row>
    <row r="18" spans="2:5" x14ac:dyDescent="0.25">
      <c r="B18" s="11" t="s">
        <v>85</v>
      </c>
      <c r="C18" s="315" t="s">
        <v>168</v>
      </c>
      <c r="D18" s="314"/>
      <c r="E18" s="12">
        <f>'D. Investment in Fixed Assets'!D8</f>
        <v>0</v>
      </c>
    </row>
    <row r="19" spans="2:5" ht="13.8" thickBot="1" x14ac:dyDescent="0.3">
      <c r="B19" s="13"/>
      <c r="C19" s="38"/>
      <c r="D19" s="38"/>
      <c r="E19" s="14"/>
    </row>
    <row r="20" spans="2:5" ht="13.8" thickBot="1" x14ac:dyDescent="0.3">
      <c r="B20" s="13"/>
      <c r="C20" s="310" t="s">
        <v>70</v>
      </c>
      <c r="D20" s="311"/>
      <c r="E20" s="100">
        <f>SUM(E15:E18)</f>
        <v>0</v>
      </c>
    </row>
    <row r="21" spans="2:5" x14ac:dyDescent="0.25">
      <c r="B21" s="13"/>
      <c r="C21" s="38"/>
      <c r="D21" s="38"/>
    </row>
    <row r="22" spans="2:5" x14ac:dyDescent="0.25">
      <c r="B22" s="11" t="s">
        <v>86</v>
      </c>
      <c r="C22" s="315" t="s">
        <v>178</v>
      </c>
      <c r="D22" s="314"/>
      <c r="E22" s="12">
        <f>'Contract Information'!E27</f>
        <v>0</v>
      </c>
    </row>
    <row r="23" spans="2:5" ht="13.8" thickBot="1" x14ac:dyDescent="0.3">
      <c r="C23" s="38"/>
      <c r="D23" s="38"/>
    </row>
    <row r="24" spans="2:5" ht="13.8" thickBot="1" x14ac:dyDescent="0.3">
      <c r="C24" s="310" t="s">
        <v>170</v>
      </c>
      <c r="D24" s="311"/>
      <c r="E24" s="203">
        <f>IFERROR(MIN(100%,E20/E22),0)</f>
        <v>0</v>
      </c>
    </row>
    <row r="25" spans="2:5" x14ac:dyDescent="0.25"/>
    <row r="26" spans="2:5" x14ac:dyDescent="0.25"/>
    <row r="27" spans="2:5" x14ac:dyDescent="0.25"/>
    <row r="28" spans="2:5" x14ac:dyDescent="0.25"/>
    <row r="29" spans="2:5" x14ac:dyDescent="0.25"/>
    <row r="30" spans="2:5" x14ac:dyDescent="0.25"/>
    <row r="31" spans="2:5" x14ac:dyDescent="0.25"/>
    <row r="32" spans="2:5" x14ac:dyDescent="0.25"/>
    <row r="33" x14ac:dyDescent="0.25"/>
    <row r="34" x14ac:dyDescent="0.25"/>
  </sheetData>
  <sheetProtection algorithmName="SHA-512" hashValue="KipasWDw+rUn6P28ebV8Qw1IWr3VWiBt2D0ArKAnF/TpjSgr18BXthjCBOITBH2o+k7wpMDMR07SWsTUEL0wDw==" saltValue="H6lHEWnIo6kaZ8DffNYqaA==" spinCount="100000" sheet="1" objects="1" scenarios="1"/>
  <mergeCells count="9">
    <mergeCell ref="C24:D24"/>
    <mergeCell ref="B14:D14"/>
    <mergeCell ref="C15:D15"/>
    <mergeCell ref="C16:D16"/>
    <mergeCell ref="B7:E7"/>
    <mergeCell ref="C18:D18"/>
    <mergeCell ref="C17:D17"/>
    <mergeCell ref="C20:D20"/>
    <mergeCell ref="C22:D22"/>
  </mergeCells>
  <hyperlinks>
    <hyperlink ref="D4" location="Overview!A1" display="&lt;&lt; Back to overview page" xr:uid="{00000000-0004-0000-0500-000000000000}"/>
  </hyperlinks>
  <pageMargins left="0.7" right="0.7" top="0.75" bottom="0.75" header="0.3" footer="0.3"/>
  <pageSetup orientation="portrait" horizontalDpi="90" verticalDpi="90" r:id="rId1"/>
  <ignoredErrors>
    <ignoredError sqref="D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39997558519241921"/>
  </sheetPr>
  <dimension ref="A1:P32"/>
  <sheetViews>
    <sheetView showGridLines="0" showRowColHeaders="0" zoomScaleNormal="100" workbookViewId="0"/>
  </sheetViews>
  <sheetFormatPr defaultColWidth="0" defaultRowHeight="0" customHeight="1" zeroHeight="1" x14ac:dyDescent="0.25"/>
  <cols>
    <col min="1" max="16" width="10" style="37" customWidth="1"/>
    <col min="17" max="16384" width="9.33203125" style="37" hidden="1"/>
  </cols>
  <sheetData>
    <row r="1" spans="1:14" ht="13.2" x14ac:dyDescent="0.25"/>
    <row r="2" spans="1:14" ht="24.6" x14ac:dyDescent="0.4">
      <c r="A2" s="54" t="s">
        <v>116</v>
      </c>
    </row>
    <row r="3" spans="1:14" ht="13.2" x14ac:dyDescent="0.25"/>
    <row r="4" spans="1:14" ht="13.2" x14ac:dyDescent="0.25"/>
    <row r="5" spans="1:14" ht="13.2" x14ac:dyDescent="0.25"/>
    <row r="6" spans="1:14" ht="13.2" x14ac:dyDescent="0.25"/>
    <row r="7" spans="1:14" ht="13.2" x14ac:dyDescent="0.25"/>
    <row r="8" spans="1:14" ht="13.2" x14ac:dyDescent="0.25"/>
    <row r="9" spans="1:14" ht="13.2" x14ac:dyDescent="0.25"/>
    <row r="10" spans="1:14" s="52" customFormat="1" ht="13.2" x14ac:dyDescent="0.25">
      <c r="D10" s="53"/>
      <c r="E10" s="53"/>
      <c r="F10" s="53"/>
      <c r="G10" s="53"/>
      <c r="H10" s="53"/>
      <c r="I10" s="53"/>
      <c r="J10" s="53"/>
      <c r="K10" s="53"/>
      <c r="L10" s="53"/>
      <c r="M10" s="53"/>
      <c r="N10" s="53"/>
    </row>
    <row r="11" spans="1:14" ht="13.2" x14ac:dyDescent="0.25"/>
    <row r="12" spans="1:14" ht="13.2" x14ac:dyDescent="0.25"/>
    <row r="13" spans="1:14" ht="13.2" x14ac:dyDescent="0.25"/>
    <row r="14" spans="1:14" ht="13.2" x14ac:dyDescent="0.25"/>
    <row r="15" spans="1:14" ht="13.2" x14ac:dyDescent="0.25"/>
    <row r="16" spans="1:14" ht="13.2" x14ac:dyDescent="0.25"/>
    <row r="17" ht="13.2" x14ac:dyDescent="0.25"/>
    <row r="18" ht="13.2" x14ac:dyDescent="0.25"/>
    <row r="19" ht="13.2" x14ac:dyDescent="0.25"/>
    <row r="20" ht="13.2" x14ac:dyDescent="0.25"/>
    <row r="21" ht="13.2" x14ac:dyDescent="0.25"/>
    <row r="22" ht="13.2" x14ac:dyDescent="0.25"/>
    <row r="23" ht="13.2" x14ac:dyDescent="0.25"/>
    <row r="24" ht="13.2" x14ac:dyDescent="0.25"/>
    <row r="25" ht="13.2" x14ac:dyDescent="0.25"/>
    <row r="26" ht="13.2" x14ac:dyDescent="0.25"/>
    <row r="27" ht="13.2" x14ac:dyDescent="0.25"/>
    <row r="28" ht="13.2" x14ac:dyDescent="0.25"/>
    <row r="29" ht="13.2" x14ac:dyDescent="0.25"/>
    <row r="30" ht="13.2" x14ac:dyDescent="0.25"/>
    <row r="31" ht="13.2" x14ac:dyDescent="0.25"/>
    <row r="32" ht="13.2" x14ac:dyDescent="0.25"/>
  </sheetData>
  <sheetProtection algorithmName="SHA-512" hashValue="nURYLgCJTm9YF3etzeMhc0gingEsTLdtMng+JKjAUM2So2A4t7XQnZ6FHAf8XM7z0Rdj5BcoTOoiu19v5x/xxA==" saltValue="W13837D+V4rBIYlL2tfANg==" spinCount="100000" sheet="1" selectLockedCells="1" selectUnlockedCells="1"/>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79998168889431442"/>
    <pageSetUpPr fitToPage="1"/>
  </sheetPr>
  <dimension ref="A1:N1029"/>
  <sheetViews>
    <sheetView showGridLines="0" showRowColHeaders="0" zoomScale="85" zoomScaleNormal="85" workbookViewId="0">
      <pane ySplit="5" topLeftCell="A6" activePane="bottomLeft" state="frozen"/>
      <selection pane="bottomLeft" activeCell="F12" sqref="F12"/>
    </sheetView>
  </sheetViews>
  <sheetFormatPr defaultColWidth="0" defaultRowHeight="13.2" zeroHeight="1" x14ac:dyDescent="0.25"/>
  <cols>
    <col min="1" max="1" width="5.33203125" style="2" customWidth="1"/>
    <col min="2" max="2" width="5" style="2" customWidth="1"/>
    <col min="3" max="3" width="14.5546875" style="2" customWidth="1"/>
    <col min="4" max="4" width="33.33203125" style="2" customWidth="1"/>
    <col min="5" max="5" width="28.88671875" style="2" customWidth="1"/>
    <col min="6" max="6" width="55.44140625" style="2" bestFit="1" customWidth="1"/>
    <col min="7" max="7" width="24.44140625" style="2" customWidth="1"/>
    <col min="8" max="8" width="36.33203125" style="2" customWidth="1"/>
    <col min="9" max="9" width="50.88671875" style="2" customWidth="1"/>
    <col min="10" max="10" width="18.6640625" style="2" customWidth="1"/>
    <col min="11" max="11" width="15.88671875" style="2" customWidth="1"/>
    <col min="12" max="12" width="18.6640625" style="2" customWidth="1"/>
    <col min="13" max="13" width="8.6640625" style="2" customWidth="1"/>
    <col min="14" max="14" width="0" style="2" hidden="1" customWidth="1"/>
    <col min="15" max="16384" width="8.6640625" style="2" hidden="1"/>
  </cols>
  <sheetData>
    <row r="1" spans="2:12" s="5" customFormat="1" x14ac:dyDescent="0.25">
      <c r="D1" s="133" t="str">
        <f>'Cover Page'!$D$11</f>
        <v>ICV Plan Submission Template</v>
      </c>
      <c r="E1" s="39"/>
      <c r="H1" s="148"/>
    </row>
    <row r="2" spans="2:12" s="5" customFormat="1" ht="17.399999999999999" x14ac:dyDescent="0.25">
      <c r="D2" s="132" t="str">
        <f>'Formula Components &gt;&gt;'!$A$2&amp;D3</f>
        <v>Formula Components &gt;&gt; A1. Goods</v>
      </c>
      <c r="E2" s="40"/>
      <c r="F2" s="151"/>
      <c r="G2" s="152" t="s">
        <v>201</v>
      </c>
      <c r="H2" s="121">
        <f>F1016+L1009</f>
        <v>0</v>
      </c>
    </row>
    <row r="3" spans="2:12" s="5" customFormat="1" x14ac:dyDescent="0.25">
      <c r="D3" s="134" t="s">
        <v>144</v>
      </c>
      <c r="F3" s="151"/>
    </row>
    <row r="4" spans="2:12" s="5" customFormat="1" x14ac:dyDescent="0.25">
      <c r="D4" s="51" t="str">
        <f>"&lt;&lt; Back to "&amp;Overview!D3&amp;" page"</f>
        <v>&lt;&lt; Back to Overview page</v>
      </c>
      <c r="E4" s="51"/>
      <c r="H4" s="148"/>
    </row>
    <row r="5" spans="2:12" s="6" customFormat="1" ht="13.8" thickBot="1" x14ac:dyDescent="0.3"/>
    <row r="6" spans="2:12" ht="13.8" thickTop="1" x14ac:dyDescent="0.25"/>
    <row r="7" spans="2:12" x14ac:dyDescent="0.25">
      <c r="B7" s="319" t="s">
        <v>155</v>
      </c>
      <c r="C7" s="319"/>
      <c r="D7" s="319"/>
      <c r="E7" s="319"/>
      <c r="F7" s="319"/>
      <c r="G7" s="319"/>
      <c r="H7" s="319"/>
      <c r="I7" s="319"/>
      <c r="J7" s="319"/>
      <c r="K7" s="319"/>
      <c r="L7" s="319"/>
    </row>
    <row r="8" spans="2:12" ht="26.4" x14ac:dyDescent="0.25">
      <c r="B8" s="66" t="s">
        <v>2</v>
      </c>
      <c r="C8" s="324" t="s">
        <v>58</v>
      </c>
      <c r="D8" s="324"/>
      <c r="E8" s="99" t="s">
        <v>211</v>
      </c>
      <c r="F8" s="66" t="s">
        <v>128</v>
      </c>
      <c r="G8" s="323" t="s">
        <v>129</v>
      </c>
      <c r="H8" s="323"/>
      <c r="I8" s="66" t="s">
        <v>0</v>
      </c>
      <c r="J8" s="66" t="s">
        <v>56</v>
      </c>
      <c r="K8" s="66" t="s">
        <v>57</v>
      </c>
      <c r="L8" s="66" t="s">
        <v>192</v>
      </c>
    </row>
    <row r="9" spans="2:12" x14ac:dyDescent="0.25">
      <c r="B9" s="63">
        <f>ROW()-ROW($B$8)</f>
        <v>1</v>
      </c>
      <c r="C9" s="326"/>
      <c r="D9" s="327"/>
      <c r="E9" s="137"/>
      <c r="F9" s="139"/>
      <c r="G9" s="317"/>
      <c r="H9" s="318"/>
      <c r="I9" s="164"/>
      <c r="J9" s="64"/>
      <c r="K9" s="204"/>
      <c r="L9" s="65">
        <f>K9*J9</f>
        <v>0</v>
      </c>
    </row>
    <row r="10" spans="2:12" x14ac:dyDescent="0.25">
      <c r="B10" s="63">
        <f t="shared" ref="B10:B73" si="0">ROW()-ROW($B$8)</f>
        <v>2</v>
      </c>
      <c r="C10" s="326"/>
      <c r="D10" s="327"/>
      <c r="E10" s="143"/>
      <c r="F10" s="140"/>
      <c r="G10" s="317"/>
      <c r="H10" s="318"/>
      <c r="I10" s="16"/>
      <c r="J10" s="64"/>
      <c r="K10" s="205"/>
      <c r="L10" s="20">
        <f t="shared" ref="L10:L73" si="1">K10*J10</f>
        <v>0</v>
      </c>
    </row>
    <row r="11" spans="2:12" x14ac:dyDescent="0.25">
      <c r="B11" s="63">
        <f t="shared" si="0"/>
        <v>3</v>
      </c>
      <c r="C11" s="326"/>
      <c r="D11" s="327"/>
      <c r="E11" s="143"/>
      <c r="F11" s="140"/>
      <c r="G11" s="317"/>
      <c r="H11" s="318"/>
      <c r="I11" s="16"/>
      <c r="J11" s="64"/>
      <c r="K11" s="205"/>
      <c r="L11" s="20">
        <f t="shared" si="1"/>
        <v>0</v>
      </c>
    </row>
    <row r="12" spans="2:12" x14ac:dyDescent="0.25">
      <c r="B12" s="63">
        <f t="shared" si="0"/>
        <v>4</v>
      </c>
      <c r="C12" s="322"/>
      <c r="D12" s="322"/>
      <c r="E12" s="143"/>
      <c r="F12" s="140"/>
      <c r="G12" s="317"/>
      <c r="H12" s="318"/>
      <c r="I12" s="16"/>
      <c r="J12" s="64"/>
      <c r="K12" s="205"/>
      <c r="L12" s="20">
        <f t="shared" si="1"/>
        <v>0</v>
      </c>
    </row>
    <row r="13" spans="2:12" x14ac:dyDescent="0.25">
      <c r="B13" s="63">
        <f t="shared" si="0"/>
        <v>5</v>
      </c>
      <c r="C13" s="322"/>
      <c r="D13" s="322"/>
      <c r="E13" s="143"/>
      <c r="F13" s="140"/>
      <c r="G13" s="317"/>
      <c r="H13" s="318"/>
      <c r="I13" s="16"/>
      <c r="J13" s="64"/>
      <c r="K13" s="205"/>
      <c r="L13" s="20">
        <f t="shared" si="1"/>
        <v>0</v>
      </c>
    </row>
    <row r="14" spans="2:12" x14ac:dyDescent="0.25">
      <c r="B14" s="63">
        <f t="shared" si="0"/>
        <v>6</v>
      </c>
      <c r="C14" s="322"/>
      <c r="D14" s="322"/>
      <c r="E14" s="143"/>
      <c r="F14" s="140"/>
      <c r="G14" s="317"/>
      <c r="H14" s="318"/>
      <c r="I14" s="16"/>
      <c r="J14" s="64"/>
      <c r="K14" s="205"/>
      <c r="L14" s="20">
        <f t="shared" si="1"/>
        <v>0</v>
      </c>
    </row>
    <row r="15" spans="2:12" x14ac:dyDescent="0.25">
      <c r="B15" s="63">
        <f t="shared" si="0"/>
        <v>7</v>
      </c>
      <c r="C15" s="322"/>
      <c r="D15" s="322"/>
      <c r="E15" s="143"/>
      <c r="F15" s="140"/>
      <c r="G15" s="317"/>
      <c r="H15" s="318"/>
      <c r="I15" s="16"/>
      <c r="J15" s="64"/>
      <c r="K15" s="205"/>
      <c r="L15" s="20">
        <f t="shared" si="1"/>
        <v>0</v>
      </c>
    </row>
    <row r="16" spans="2:12" x14ac:dyDescent="0.25">
      <c r="B16" s="63">
        <f t="shared" si="0"/>
        <v>8</v>
      </c>
      <c r="C16" s="322"/>
      <c r="D16" s="322"/>
      <c r="E16" s="143"/>
      <c r="F16" s="140"/>
      <c r="G16" s="317"/>
      <c r="H16" s="318"/>
      <c r="I16" s="16"/>
      <c r="J16" s="64"/>
      <c r="K16" s="205"/>
      <c r="L16" s="20">
        <f t="shared" si="1"/>
        <v>0</v>
      </c>
    </row>
    <row r="17" spans="2:12" x14ac:dyDescent="0.25">
      <c r="B17" s="63">
        <f t="shared" si="0"/>
        <v>9</v>
      </c>
      <c r="C17" s="322"/>
      <c r="D17" s="322"/>
      <c r="E17" s="143"/>
      <c r="F17" s="140"/>
      <c r="G17" s="317"/>
      <c r="H17" s="318"/>
      <c r="I17" s="16"/>
      <c r="J17" s="64"/>
      <c r="K17" s="205"/>
      <c r="L17" s="20">
        <f t="shared" si="1"/>
        <v>0</v>
      </c>
    </row>
    <row r="18" spans="2:12" x14ac:dyDescent="0.25">
      <c r="B18" s="63">
        <f t="shared" si="0"/>
        <v>10</v>
      </c>
      <c r="C18" s="322"/>
      <c r="D18" s="322"/>
      <c r="E18" s="143"/>
      <c r="F18" s="140"/>
      <c r="G18" s="317"/>
      <c r="H18" s="318"/>
      <c r="I18" s="16"/>
      <c r="J18" s="64"/>
      <c r="K18" s="205"/>
      <c r="L18" s="20">
        <f t="shared" si="1"/>
        <v>0</v>
      </c>
    </row>
    <row r="19" spans="2:12" x14ac:dyDescent="0.25">
      <c r="B19" s="63">
        <f t="shared" si="0"/>
        <v>11</v>
      </c>
      <c r="C19" s="322"/>
      <c r="D19" s="322"/>
      <c r="E19" s="143"/>
      <c r="F19" s="140"/>
      <c r="G19" s="317"/>
      <c r="H19" s="318"/>
      <c r="I19" s="16"/>
      <c r="J19" s="64"/>
      <c r="K19" s="205"/>
      <c r="L19" s="20">
        <f t="shared" si="1"/>
        <v>0</v>
      </c>
    </row>
    <row r="20" spans="2:12" x14ac:dyDescent="0.25">
      <c r="B20" s="63">
        <f t="shared" si="0"/>
        <v>12</v>
      </c>
      <c r="C20" s="322"/>
      <c r="D20" s="322"/>
      <c r="E20" s="143"/>
      <c r="F20" s="140"/>
      <c r="G20" s="317"/>
      <c r="H20" s="318"/>
      <c r="I20" s="16"/>
      <c r="J20" s="64"/>
      <c r="K20" s="205"/>
      <c r="L20" s="20">
        <f t="shared" si="1"/>
        <v>0</v>
      </c>
    </row>
    <row r="21" spans="2:12" x14ac:dyDescent="0.25">
      <c r="B21" s="63">
        <f t="shared" si="0"/>
        <v>13</v>
      </c>
      <c r="C21" s="322"/>
      <c r="D21" s="322"/>
      <c r="E21" s="143"/>
      <c r="F21" s="140"/>
      <c r="G21" s="317"/>
      <c r="H21" s="318"/>
      <c r="I21" s="16"/>
      <c r="J21" s="64"/>
      <c r="K21" s="205"/>
      <c r="L21" s="20">
        <f t="shared" si="1"/>
        <v>0</v>
      </c>
    </row>
    <row r="22" spans="2:12" x14ac:dyDescent="0.25">
      <c r="B22" s="63">
        <f t="shared" si="0"/>
        <v>14</v>
      </c>
      <c r="C22" s="322"/>
      <c r="D22" s="322"/>
      <c r="E22" s="143"/>
      <c r="F22" s="140"/>
      <c r="G22" s="317"/>
      <c r="H22" s="318"/>
      <c r="I22" s="16"/>
      <c r="J22" s="64"/>
      <c r="K22" s="205"/>
      <c r="L22" s="20">
        <f t="shared" si="1"/>
        <v>0</v>
      </c>
    </row>
    <row r="23" spans="2:12" x14ac:dyDescent="0.25">
      <c r="B23" s="63">
        <f t="shared" si="0"/>
        <v>15</v>
      </c>
      <c r="C23" s="322"/>
      <c r="D23" s="322"/>
      <c r="E23" s="143"/>
      <c r="F23" s="140"/>
      <c r="G23" s="317"/>
      <c r="H23" s="318"/>
      <c r="I23" s="16"/>
      <c r="J23" s="64"/>
      <c r="K23" s="205"/>
      <c r="L23" s="20">
        <f t="shared" si="1"/>
        <v>0</v>
      </c>
    </row>
    <row r="24" spans="2:12" x14ac:dyDescent="0.25">
      <c r="B24" s="63">
        <f t="shared" si="0"/>
        <v>16</v>
      </c>
      <c r="C24" s="322"/>
      <c r="D24" s="322"/>
      <c r="E24" s="143"/>
      <c r="F24" s="140"/>
      <c r="G24" s="317"/>
      <c r="H24" s="318"/>
      <c r="I24" s="16"/>
      <c r="J24" s="64"/>
      <c r="K24" s="205"/>
      <c r="L24" s="20">
        <f t="shared" si="1"/>
        <v>0</v>
      </c>
    </row>
    <row r="25" spans="2:12" x14ac:dyDescent="0.25">
      <c r="B25" s="63">
        <f t="shared" si="0"/>
        <v>17</v>
      </c>
      <c r="C25" s="322"/>
      <c r="D25" s="322"/>
      <c r="E25" s="143"/>
      <c r="F25" s="140"/>
      <c r="G25" s="317"/>
      <c r="H25" s="318"/>
      <c r="I25" s="16"/>
      <c r="J25" s="64"/>
      <c r="K25" s="205"/>
      <c r="L25" s="20">
        <f t="shared" si="1"/>
        <v>0</v>
      </c>
    </row>
    <row r="26" spans="2:12" x14ac:dyDescent="0.25">
      <c r="B26" s="63">
        <f t="shared" si="0"/>
        <v>18</v>
      </c>
      <c r="C26" s="322"/>
      <c r="D26" s="322"/>
      <c r="E26" s="143"/>
      <c r="F26" s="140"/>
      <c r="G26" s="317"/>
      <c r="H26" s="318"/>
      <c r="I26" s="16"/>
      <c r="J26" s="64"/>
      <c r="K26" s="205"/>
      <c r="L26" s="20">
        <f t="shared" si="1"/>
        <v>0</v>
      </c>
    </row>
    <row r="27" spans="2:12" x14ac:dyDescent="0.25">
      <c r="B27" s="63">
        <f t="shared" si="0"/>
        <v>19</v>
      </c>
      <c r="C27" s="322"/>
      <c r="D27" s="322"/>
      <c r="E27" s="143"/>
      <c r="F27" s="140"/>
      <c r="G27" s="317"/>
      <c r="H27" s="318"/>
      <c r="I27" s="16"/>
      <c r="J27" s="64"/>
      <c r="K27" s="205"/>
      <c r="L27" s="20">
        <f t="shared" si="1"/>
        <v>0</v>
      </c>
    </row>
    <row r="28" spans="2:12" x14ac:dyDescent="0.25">
      <c r="B28" s="63">
        <f t="shared" si="0"/>
        <v>20</v>
      </c>
      <c r="C28" s="322"/>
      <c r="D28" s="322"/>
      <c r="E28" s="143"/>
      <c r="F28" s="140"/>
      <c r="G28" s="317"/>
      <c r="H28" s="318"/>
      <c r="I28" s="16"/>
      <c r="J28" s="64"/>
      <c r="K28" s="205"/>
      <c r="L28" s="20">
        <f t="shared" si="1"/>
        <v>0</v>
      </c>
    </row>
    <row r="29" spans="2:12" x14ac:dyDescent="0.25">
      <c r="B29" s="63">
        <f t="shared" si="0"/>
        <v>21</v>
      </c>
      <c r="C29" s="322"/>
      <c r="D29" s="322"/>
      <c r="E29" s="143"/>
      <c r="F29" s="140"/>
      <c r="G29" s="317"/>
      <c r="H29" s="318"/>
      <c r="I29" s="16"/>
      <c r="J29" s="64"/>
      <c r="K29" s="205"/>
      <c r="L29" s="20">
        <f t="shared" si="1"/>
        <v>0</v>
      </c>
    </row>
    <row r="30" spans="2:12" x14ac:dyDescent="0.25">
      <c r="B30" s="63">
        <f t="shared" si="0"/>
        <v>22</v>
      </c>
      <c r="C30" s="322"/>
      <c r="D30" s="322"/>
      <c r="E30" s="143"/>
      <c r="F30" s="140"/>
      <c r="G30" s="317"/>
      <c r="H30" s="318"/>
      <c r="I30" s="16"/>
      <c r="J30" s="64"/>
      <c r="K30" s="205"/>
      <c r="L30" s="20">
        <f t="shared" si="1"/>
        <v>0</v>
      </c>
    </row>
    <row r="31" spans="2:12" x14ac:dyDescent="0.25">
      <c r="B31" s="63">
        <f t="shared" si="0"/>
        <v>23</v>
      </c>
      <c r="C31" s="322"/>
      <c r="D31" s="322"/>
      <c r="E31" s="143"/>
      <c r="F31" s="140"/>
      <c r="G31" s="317"/>
      <c r="H31" s="318"/>
      <c r="I31" s="16"/>
      <c r="J31" s="64"/>
      <c r="K31" s="205"/>
      <c r="L31" s="20">
        <f t="shared" si="1"/>
        <v>0</v>
      </c>
    </row>
    <row r="32" spans="2:12" x14ac:dyDescent="0.25">
      <c r="B32" s="63">
        <f t="shared" si="0"/>
        <v>24</v>
      </c>
      <c r="C32" s="322"/>
      <c r="D32" s="322"/>
      <c r="E32" s="143"/>
      <c r="F32" s="140"/>
      <c r="G32" s="317"/>
      <c r="H32" s="318"/>
      <c r="I32" s="16"/>
      <c r="J32" s="64"/>
      <c r="K32" s="205"/>
      <c r="L32" s="20">
        <f t="shared" si="1"/>
        <v>0</v>
      </c>
    </row>
    <row r="33" spans="2:12" x14ac:dyDescent="0.25">
      <c r="B33" s="63">
        <f t="shared" si="0"/>
        <v>25</v>
      </c>
      <c r="C33" s="322"/>
      <c r="D33" s="322"/>
      <c r="E33" s="143"/>
      <c r="F33" s="140"/>
      <c r="G33" s="317"/>
      <c r="H33" s="318"/>
      <c r="I33" s="16"/>
      <c r="J33" s="64"/>
      <c r="K33" s="205"/>
      <c r="L33" s="20">
        <f t="shared" si="1"/>
        <v>0</v>
      </c>
    </row>
    <row r="34" spans="2:12" x14ac:dyDescent="0.25">
      <c r="B34" s="63">
        <f t="shared" si="0"/>
        <v>26</v>
      </c>
      <c r="C34" s="322"/>
      <c r="D34" s="322"/>
      <c r="E34" s="143"/>
      <c r="F34" s="140"/>
      <c r="G34" s="317"/>
      <c r="H34" s="318"/>
      <c r="I34" s="16"/>
      <c r="J34" s="64"/>
      <c r="K34" s="205"/>
      <c r="L34" s="20">
        <f t="shared" si="1"/>
        <v>0</v>
      </c>
    </row>
    <row r="35" spans="2:12" x14ac:dyDescent="0.25">
      <c r="B35" s="63">
        <f t="shared" si="0"/>
        <v>27</v>
      </c>
      <c r="C35" s="322"/>
      <c r="D35" s="322"/>
      <c r="E35" s="143"/>
      <c r="F35" s="140"/>
      <c r="G35" s="317"/>
      <c r="H35" s="318"/>
      <c r="I35" s="16"/>
      <c r="J35" s="64"/>
      <c r="K35" s="205"/>
      <c r="L35" s="20">
        <f t="shared" si="1"/>
        <v>0</v>
      </c>
    </row>
    <row r="36" spans="2:12" x14ac:dyDescent="0.25">
      <c r="B36" s="63">
        <f t="shared" si="0"/>
        <v>28</v>
      </c>
      <c r="C36" s="322"/>
      <c r="D36" s="322"/>
      <c r="E36" s="143"/>
      <c r="F36" s="140"/>
      <c r="G36" s="317"/>
      <c r="H36" s="318"/>
      <c r="I36" s="16"/>
      <c r="J36" s="64"/>
      <c r="K36" s="205"/>
      <c r="L36" s="20">
        <f t="shared" si="1"/>
        <v>0</v>
      </c>
    </row>
    <row r="37" spans="2:12" x14ac:dyDescent="0.25">
      <c r="B37" s="63">
        <f t="shared" si="0"/>
        <v>29</v>
      </c>
      <c r="C37" s="322"/>
      <c r="D37" s="322"/>
      <c r="E37" s="143"/>
      <c r="F37" s="140"/>
      <c r="G37" s="317"/>
      <c r="H37" s="318"/>
      <c r="I37" s="16"/>
      <c r="J37" s="64"/>
      <c r="K37" s="205"/>
      <c r="L37" s="20">
        <f t="shared" si="1"/>
        <v>0</v>
      </c>
    </row>
    <row r="38" spans="2:12" x14ac:dyDescent="0.25">
      <c r="B38" s="63">
        <f t="shared" si="0"/>
        <v>30</v>
      </c>
      <c r="C38" s="322"/>
      <c r="D38" s="322"/>
      <c r="E38" s="143"/>
      <c r="F38" s="140"/>
      <c r="G38" s="317"/>
      <c r="H38" s="318"/>
      <c r="I38" s="16"/>
      <c r="J38" s="64"/>
      <c r="K38" s="205"/>
      <c r="L38" s="20">
        <f t="shared" si="1"/>
        <v>0</v>
      </c>
    </row>
    <row r="39" spans="2:12" x14ac:dyDescent="0.25">
      <c r="B39" s="63">
        <f t="shared" si="0"/>
        <v>31</v>
      </c>
      <c r="C39" s="322"/>
      <c r="D39" s="322"/>
      <c r="E39" s="143"/>
      <c r="F39" s="140"/>
      <c r="G39" s="317"/>
      <c r="H39" s="318"/>
      <c r="I39" s="16"/>
      <c r="J39" s="64"/>
      <c r="K39" s="205"/>
      <c r="L39" s="20">
        <f t="shared" si="1"/>
        <v>0</v>
      </c>
    </row>
    <row r="40" spans="2:12" x14ac:dyDescent="0.25">
      <c r="B40" s="63">
        <f t="shared" si="0"/>
        <v>32</v>
      </c>
      <c r="C40" s="322"/>
      <c r="D40" s="322"/>
      <c r="E40" s="143"/>
      <c r="F40" s="140"/>
      <c r="G40" s="317"/>
      <c r="H40" s="318"/>
      <c r="I40" s="16"/>
      <c r="J40" s="64"/>
      <c r="K40" s="205"/>
      <c r="L40" s="20">
        <f t="shared" si="1"/>
        <v>0</v>
      </c>
    </row>
    <row r="41" spans="2:12" x14ac:dyDescent="0.25">
      <c r="B41" s="63">
        <f t="shared" si="0"/>
        <v>33</v>
      </c>
      <c r="C41" s="322"/>
      <c r="D41" s="322"/>
      <c r="E41" s="143"/>
      <c r="F41" s="140"/>
      <c r="G41" s="317"/>
      <c r="H41" s="318"/>
      <c r="I41" s="16"/>
      <c r="J41" s="64"/>
      <c r="K41" s="205"/>
      <c r="L41" s="20">
        <f t="shared" si="1"/>
        <v>0</v>
      </c>
    </row>
    <row r="42" spans="2:12" x14ac:dyDescent="0.25">
      <c r="B42" s="63">
        <f t="shared" si="0"/>
        <v>34</v>
      </c>
      <c r="C42" s="322"/>
      <c r="D42" s="322"/>
      <c r="E42" s="143"/>
      <c r="F42" s="140"/>
      <c r="G42" s="317"/>
      <c r="H42" s="318"/>
      <c r="I42" s="16"/>
      <c r="J42" s="64"/>
      <c r="K42" s="205"/>
      <c r="L42" s="20">
        <f t="shared" si="1"/>
        <v>0</v>
      </c>
    </row>
    <row r="43" spans="2:12" x14ac:dyDescent="0.25">
      <c r="B43" s="63">
        <f t="shared" si="0"/>
        <v>35</v>
      </c>
      <c r="C43" s="322"/>
      <c r="D43" s="322"/>
      <c r="E43" s="143"/>
      <c r="F43" s="140"/>
      <c r="G43" s="317"/>
      <c r="H43" s="318"/>
      <c r="I43" s="16"/>
      <c r="J43" s="64"/>
      <c r="K43" s="205"/>
      <c r="L43" s="20">
        <f t="shared" si="1"/>
        <v>0</v>
      </c>
    </row>
    <row r="44" spans="2:12" x14ac:dyDescent="0.25">
      <c r="B44" s="63">
        <f t="shared" si="0"/>
        <v>36</v>
      </c>
      <c r="C44" s="322"/>
      <c r="D44" s="322"/>
      <c r="E44" s="143"/>
      <c r="F44" s="140"/>
      <c r="G44" s="317"/>
      <c r="H44" s="318"/>
      <c r="I44" s="16"/>
      <c r="J44" s="64"/>
      <c r="K44" s="205"/>
      <c r="L44" s="20">
        <f t="shared" si="1"/>
        <v>0</v>
      </c>
    </row>
    <row r="45" spans="2:12" x14ac:dyDescent="0.25">
      <c r="B45" s="63">
        <f t="shared" si="0"/>
        <v>37</v>
      </c>
      <c r="C45" s="322"/>
      <c r="D45" s="322"/>
      <c r="E45" s="143"/>
      <c r="F45" s="140"/>
      <c r="G45" s="317"/>
      <c r="H45" s="318"/>
      <c r="I45" s="16"/>
      <c r="J45" s="64"/>
      <c r="K45" s="205"/>
      <c r="L45" s="20">
        <f t="shared" si="1"/>
        <v>0</v>
      </c>
    </row>
    <row r="46" spans="2:12" x14ac:dyDescent="0.25">
      <c r="B46" s="63">
        <f t="shared" si="0"/>
        <v>38</v>
      </c>
      <c r="C46" s="322"/>
      <c r="D46" s="322"/>
      <c r="E46" s="143"/>
      <c r="F46" s="140"/>
      <c r="G46" s="317"/>
      <c r="H46" s="318"/>
      <c r="I46" s="16"/>
      <c r="J46" s="64"/>
      <c r="K46" s="205"/>
      <c r="L46" s="20">
        <f t="shared" si="1"/>
        <v>0</v>
      </c>
    </row>
    <row r="47" spans="2:12" x14ac:dyDescent="0.25">
      <c r="B47" s="63">
        <f t="shared" si="0"/>
        <v>39</v>
      </c>
      <c r="C47" s="322"/>
      <c r="D47" s="322"/>
      <c r="E47" s="143"/>
      <c r="F47" s="140"/>
      <c r="G47" s="317"/>
      <c r="H47" s="318"/>
      <c r="I47" s="16"/>
      <c r="J47" s="64"/>
      <c r="K47" s="205"/>
      <c r="L47" s="20">
        <f t="shared" si="1"/>
        <v>0</v>
      </c>
    </row>
    <row r="48" spans="2:12" x14ac:dyDescent="0.25">
      <c r="B48" s="63">
        <f t="shared" si="0"/>
        <v>40</v>
      </c>
      <c r="C48" s="322"/>
      <c r="D48" s="322"/>
      <c r="E48" s="143"/>
      <c r="F48" s="140"/>
      <c r="G48" s="317"/>
      <c r="H48" s="318"/>
      <c r="I48" s="16"/>
      <c r="J48" s="64"/>
      <c r="K48" s="205"/>
      <c r="L48" s="20">
        <f t="shared" si="1"/>
        <v>0</v>
      </c>
    </row>
    <row r="49" spans="2:12" x14ac:dyDescent="0.25">
      <c r="B49" s="63">
        <f t="shared" si="0"/>
        <v>41</v>
      </c>
      <c r="C49" s="322"/>
      <c r="D49" s="322"/>
      <c r="E49" s="143"/>
      <c r="F49" s="140"/>
      <c r="G49" s="317"/>
      <c r="H49" s="318"/>
      <c r="I49" s="16"/>
      <c r="J49" s="64"/>
      <c r="K49" s="205"/>
      <c r="L49" s="20">
        <f t="shared" si="1"/>
        <v>0</v>
      </c>
    </row>
    <row r="50" spans="2:12" x14ac:dyDescent="0.25">
      <c r="B50" s="63">
        <f t="shared" si="0"/>
        <v>42</v>
      </c>
      <c r="C50" s="322"/>
      <c r="D50" s="322"/>
      <c r="E50" s="143"/>
      <c r="F50" s="140"/>
      <c r="G50" s="317"/>
      <c r="H50" s="318"/>
      <c r="I50" s="16"/>
      <c r="J50" s="64"/>
      <c r="K50" s="205"/>
      <c r="L50" s="20">
        <f t="shared" si="1"/>
        <v>0</v>
      </c>
    </row>
    <row r="51" spans="2:12" x14ac:dyDescent="0.25">
      <c r="B51" s="63">
        <f t="shared" si="0"/>
        <v>43</v>
      </c>
      <c r="C51" s="322"/>
      <c r="D51" s="322"/>
      <c r="E51" s="143"/>
      <c r="F51" s="140"/>
      <c r="G51" s="317"/>
      <c r="H51" s="318"/>
      <c r="I51" s="16"/>
      <c r="J51" s="64"/>
      <c r="K51" s="205"/>
      <c r="L51" s="20">
        <f t="shared" si="1"/>
        <v>0</v>
      </c>
    </row>
    <row r="52" spans="2:12" x14ac:dyDescent="0.25">
      <c r="B52" s="63">
        <f t="shared" si="0"/>
        <v>44</v>
      </c>
      <c r="C52" s="322"/>
      <c r="D52" s="322"/>
      <c r="E52" s="143"/>
      <c r="F52" s="140"/>
      <c r="G52" s="317"/>
      <c r="H52" s="318"/>
      <c r="I52" s="16"/>
      <c r="J52" s="64"/>
      <c r="K52" s="205"/>
      <c r="L52" s="20">
        <f t="shared" si="1"/>
        <v>0</v>
      </c>
    </row>
    <row r="53" spans="2:12" x14ac:dyDescent="0.25">
      <c r="B53" s="63">
        <f t="shared" si="0"/>
        <v>45</v>
      </c>
      <c r="C53" s="322"/>
      <c r="D53" s="322"/>
      <c r="E53" s="143"/>
      <c r="F53" s="140"/>
      <c r="G53" s="317"/>
      <c r="H53" s="318"/>
      <c r="I53" s="16"/>
      <c r="J53" s="64"/>
      <c r="K53" s="205"/>
      <c r="L53" s="20">
        <f t="shared" si="1"/>
        <v>0</v>
      </c>
    </row>
    <row r="54" spans="2:12" x14ac:dyDescent="0.25">
      <c r="B54" s="63">
        <f t="shared" si="0"/>
        <v>46</v>
      </c>
      <c r="C54" s="322"/>
      <c r="D54" s="322"/>
      <c r="E54" s="143"/>
      <c r="F54" s="140"/>
      <c r="G54" s="317"/>
      <c r="H54" s="318"/>
      <c r="I54" s="16"/>
      <c r="J54" s="64"/>
      <c r="K54" s="205"/>
      <c r="L54" s="20">
        <f t="shared" si="1"/>
        <v>0</v>
      </c>
    </row>
    <row r="55" spans="2:12" x14ac:dyDescent="0.25">
      <c r="B55" s="63">
        <f t="shared" si="0"/>
        <v>47</v>
      </c>
      <c r="C55" s="322"/>
      <c r="D55" s="322"/>
      <c r="E55" s="143"/>
      <c r="F55" s="140"/>
      <c r="G55" s="317"/>
      <c r="H55" s="318"/>
      <c r="I55" s="16"/>
      <c r="J55" s="64"/>
      <c r="K55" s="205"/>
      <c r="L55" s="20">
        <f t="shared" si="1"/>
        <v>0</v>
      </c>
    </row>
    <row r="56" spans="2:12" x14ac:dyDescent="0.25">
      <c r="B56" s="63">
        <f t="shared" si="0"/>
        <v>48</v>
      </c>
      <c r="C56" s="322"/>
      <c r="D56" s="322"/>
      <c r="E56" s="143"/>
      <c r="F56" s="140"/>
      <c r="G56" s="317"/>
      <c r="H56" s="318"/>
      <c r="I56" s="16"/>
      <c r="J56" s="64"/>
      <c r="K56" s="205"/>
      <c r="L56" s="20">
        <f t="shared" si="1"/>
        <v>0</v>
      </c>
    </row>
    <row r="57" spans="2:12" x14ac:dyDescent="0.25">
      <c r="B57" s="63">
        <f t="shared" si="0"/>
        <v>49</v>
      </c>
      <c r="C57" s="322"/>
      <c r="D57" s="322"/>
      <c r="E57" s="143"/>
      <c r="F57" s="140"/>
      <c r="G57" s="317"/>
      <c r="H57" s="318"/>
      <c r="I57" s="16"/>
      <c r="J57" s="64"/>
      <c r="K57" s="205"/>
      <c r="L57" s="20">
        <f t="shared" si="1"/>
        <v>0</v>
      </c>
    </row>
    <row r="58" spans="2:12" x14ac:dyDescent="0.25">
      <c r="B58" s="63">
        <f t="shared" si="0"/>
        <v>50</v>
      </c>
      <c r="C58" s="322"/>
      <c r="D58" s="322"/>
      <c r="E58" s="143"/>
      <c r="F58" s="140"/>
      <c r="G58" s="317"/>
      <c r="H58" s="318"/>
      <c r="I58" s="16"/>
      <c r="J58" s="64"/>
      <c r="K58" s="205"/>
      <c r="L58" s="20">
        <f t="shared" si="1"/>
        <v>0</v>
      </c>
    </row>
    <row r="59" spans="2:12" x14ac:dyDescent="0.25">
      <c r="B59" s="63">
        <f t="shared" si="0"/>
        <v>51</v>
      </c>
      <c r="C59" s="322"/>
      <c r="D59" s="322"/>
      <c r="E59" s="143"/>
      <c r="F59" s="140"/>
      <c r="G59" s="317"/>
      <c r="H59" s="318"/>
      <c r="I59" s="16"/>
      <c r="J59" s="64"/>
      <c r="K59" s="205"/>
      <c r="L59" s="20">
        <f t="shared" si="1"/>
        <v>0</v>
      </c>
    </row>
    <row r="60" spans="2:12" x14ac:dyDescent="0.25">
      <c r="B60" s="63">
        <f t="shared" si="0"/>
        <v>52</v>
      </c>
      <c r="C60" s="322"/>
      <c r="D60" s="322"/>
      <c r="E60" s="143"/>
      <c r="F60" s="140"/>
      <c r="G60" s="317"/>
      <c r="H60" s="318"/>
      <c r="I60" s="16"/>
      <c r="J60" s="64"/>
      <c r="K60" s="205"/>
      <c r="L60" s="20">
        <f t="shared" si="1"/>
        <v>0</v>
      </c>
    </row>
    <row r="61" spans="2:12" x14ac:dyDescent="0.25">
      <c r="B61" s="63">
        <f t="shared" si="0"/>
        <v>53</v>
      </c>
      <c r="C61" s="322"/>
      <c r="D61" s="322"/>
      <c r="E61" s="143"/>
      <c r="F61" s="140"/>
      <c r="G61" s="317"/>
      <c r="H61" s="318"/>
      <c r="I61" s="16"/>
      <c r="J61" s="64"/>
      <c r="K61" s="205"/>
      <c r="L61" s="20">
        <f t="shared" si="1"/>
        <v>0</v>
      </c>
    </row>
    <row r="62" spans="2:12" x14ac:dyDescent="0.25">
      <c r="B62" s="63">
        <f t="shared" si="0"/>
        <v>54</v>
      </c>
      <c r="C62" s="322"/>
      <c r="D62" s="322"/>
      <c r="E62" s="143"/>
      <c r="F62" s="140"/>
      <c r="G62" s="317"/>
      <c r="H62" s="318"/>
      <c r="I62" s="16"/>
      <c r="J62" s="64"/>
      <c r="K62" s="205"/>
      <c r="L62" s="20">
        <f t="shared" si="1"/>
        <v>0</v>
      </c>
    </row>
    <row r="63" spans="2:12" x14ac:dyDescent="0.25">
      <c r="B63" s="63">
        <f t="shared" si="0"/>
        <v>55</v>
      </c>
      <c r="C63" s="322"/>
      <c r="D63" s="322"/>
      <c r="E63" s="143"/>
      <c r="F63" s="140"/>
      <c r="G63" s="317"/>
      <c r="H63" s="318"/>
      <c r="I63" s="16"/>
      <c r="J63" s="64"/>
      <c r="K63" s="205"/>
      <c r="L63" s="20">
        <f t="shared" si="1"/>
        <v>0</v>
      </c>
    </row>
    <row r="64" spans="2:12" x14ac:dyDescent="0.25">
      <c r="B64" s="63">
        <f t="shared" si="0"/>
        <v>56</v>
      </c>
      <c r="C64" s="322"/>
      <c r="D64" s="322"/>
      <c r="E64" s="143"/>
      <c r="F64" s="140"/>
      <c r="G64" s="317"/>
      <c r="H64" s="318"/>
      <c r="I64" s="16"/>
      <c r="J64" s="64"/>
      <c r="K64" s="205"/>
      <c r="L64" s="20">
        <f t="shared" si="1"/>
        <v>0</v>
      </c>
    </row>
    <row r="65" spans="2:12" x14ac:dyDescent="0.25">
      <c r="B65" s="63">
        <f t="shared" si="0"/>
        <v>57</v>
      </c>
      <c r="C65" s="322"/>
      <c r="D65" s="322"/>
      <c r="E65" s="143"/>
      <c r="F65" s="140"/>
      <c r="G65" s="317"/>
      <c r="H65" s="318"/>
      <c r="I65" s="16"/>
      <c r="J65" s="64"/>
      <c r="K65" s="205"/>
      <c r="L65" s="20">
        <f t="shared" si="1"/>
        <v>0</v>
      </c>
    </row>
    <row r="66" spans="2:12" x14ac:dyDescent="0.25">
      <c r="B66" s="63">
        <f t="shared" si="0"/>
        <v>58</v>
      </c>
      <c r="C66" s="322"/>
      <c r="D66" s="322"/>
      <c r="E66" s="143"/>
      <c r="F66" s="140"/>
      <c r="G66" s="317"/>
      <c r="H66" s="318"/>
      <c r="I66" s="16"/>
      <c r="J66" s="64"/>
      <c r="K66" s="205"/>
      <c r="L66" s="20">
        <f t="shared" si="1"/>
        <v>0</v>
      </c>
    </row>
    <row r="67" spans="2:12" x14ac:dyDescent="0.25">
      <c r="B67" s="63">
        <f t="shared" si="0"/>
        <v>59</v>
      </c>
      <c r="C67" s="322"/>
      <c r="D67" s="322"/>
      <c r="E67" s="143"/>
      <c r="F67" s="140"/>
      <c r="G67" s="317"/>
      <c r="H67" s="318"/>
      <c r="I67" s="16"/>
      <c r="J67" s="64"/>
      <c r="K67" s="205"/>
      <c r="L67" s="20">
        <f t="shared" si="1"/>
        <v>0</v>
      </c>
    </row>
    <row r="68" spans="2:12" x14ac:dyDescent="0.25">
      <c r="B68" s="63">
        <f t="shared" si="0"/>
        <v>60</v>
      </c>
      <c r="C68" s="322"/>
      <c r="D68" s="322"/>
      <c r="E68" s="143"/>
      <c r="F68" s="140"/>
      <c r="G68" s="317"/>
      <c r="H68" s="318"/>
      <c r="I68" s="16"/>
      <c r="J68" s="64"/>
      <c r="K68" s="205"/>
      <c r="L68" s="20">
        <f t="shared" si="1"/>
        <v>0</v>
      </c>
    </row>
    <row r="69" spans="2:12" x14ac:dyDescent="0.25">
      <c r="B69" s="63">
        <f t="shared" si="0"/>
        <v>61</v>
      </c>
      <c r="C69" s="322"/>
      <c r="D69" s="322"/>
      <c r="E69" s="143"/>
      <c r="F69" s="140"/>
      <c r="G69" s="317"/>
      <c r="H69" s="318"/>
      <c r="I69" s="16"/>
      <c r="J69" s="64"/>
      <c r="K69" s="205"/>
      <c r="L69" s="20">
        <f t="shared" si="1"/>
        <v>0</v>
      </c>
    </row>
    <row r="70" spans="2:12" x14ac:dyDescent="0.25">
      <c r="B70" s="63">
        <f t="shared" si="0"/>
        <v>62</v>
      </c>
      <c r="C70" s="322"/>
      <c r="D70" s="322"/>
      <c r="E70" s="143"/>
      <c r="F70" s="140"/>
      <c r="G70" s="317"/>
      <c r="H70" s="318"/>
      <c r="I70" s="16"/>
      <c r="J70" s="64"/>
      <c r="K70" s="205"/>
      <c r="L70" s="20">
        <f t="shared" si="1"/>
        <v>0</v>
      </c>
    </row>
    <row r="71" spans="2:12" x14ac:dyDescent="0.25">
      <c r="B71" s="63">
        <f t="shared" si="0"/>
        <v>63</v>
      </c>
      <c r="C71" s="322"/>
      <c r="D71" s="322"/>
      <c r="E71" s="143"/>
      <c r="F71" s="140"/>
      <c r="G71" s="317"/>
      <c r="H71" s="318"/>
      <c r="I71" s="16"/>
      <c r="J71" s="64"/>
      <c r="K71" s="205"/>
      <c r="L71" s="20">
        <f t="shared" si="1"/>
        <v>0</v>
      </c>
    </row>
    <row r="72" spans="2:12" x14ac:dyDescent="0.25">
      <c r="B72" s="63">
        <f t="shared" si="0"/>
        <v>64</v>
      </c>
      <c r="C72" s="322"/>
      <c r="D72" s="322"/>
      <c r="E72" s="143"/>
      <c r="F72" s="140"/>
      <c r="G72" s="317"/>
      <c r="H72" s="318"/>
      <c r="I72" s="16"/>
      <c r="J72" s="64"/>
      <c r="K72" s="205"/>
      <c r="L72" s="20">
        <f t="shared" si="1"/>
        <v>0</v>
      </c>
    </row>
    <row r="73" spans="2:12" x14ac:dyDescent="0.25">
      <c r="B73" s="63">
        <f t="shared" si="0"/>
        <v>65</v>
      </c>
      <c r="C73" s="322"/>
      <c r="D73" s="322"/>
      <c r="E73" s="143"/>
      <c r="F73" s="140"/>
      <c r="G73" s="317"/>
      <c r="H73" s="318"/>
      <c r="I73" s="16"/>
      <c r="J73" s="64"/>
      <c r="K73" s="205"/>
      <c r="L73" s="20">
        <f t="shared" si="1"/>
        <v>0</v>
      </c>
    </row>
    <row r="74" spans="2:12" x14ac:dyDescent="0.25">
      <c r="B74" s="63">
        <f t="shared" ref="B74:B108" si="2">ROW()-ROW($B$8)</f>
        <v>66</v>
      </c>
      <c r="C74" s="322"/>
      <c r="D74" s="322"/>
      <c r="E74" s="143"/>
      <c r="F74" s="140"/>
      <c r="G74" s="317"/>
      <c r="H74" s="318"/>
      <c r="I74" s="16"/>
      <c r="J74" s="64"/>
      <c r="K74" s="205"/>
      <c r="L74" s="20">
        <f t="shared" ref="L74:L108" si="3">K74*J74</f>
        <v>0</v>
      </c>
    </row>
    <row r="75" spans="2:12" x14ac:dyDescent="0.25">
      <c r="B75" s="63">
        <f t="shared" si="2"/>
        <v>67</v>
      </c>
      <c r="C75" s="322"/>
      <c r="D75" s="322"/>
      <c r="E75" s="143"/>
      <c r="F75" s="140"/>
      <c r="G75" s="317"/>
      <c r="H75" s="318"/>
      <c r="I75" s="16"/>
      <c r="J75" s="64"/>
      <c r="K75" s="205"/>
      <c r="L75" s="20">
        <f t="shared" si="3"/>
        <v>0</v>
      </c>
    </row>
    <row r="76" spans="2:12" x14ac:dyDescent="0.25">
      <c r="B76" s="63">
        <f t="shared" si="2"/>
        <v>68</v>
      </c>
      <c r="C76" s="322"/>
      <c r="D76" s="322"/>
      <c r="E76" s="143"/>
      <c r="F76" s="140"/>
      <c r="G76" s="317"/>
      <c r="H76" s="318"/>
      <c r="I76" s="16"/>
      <c r="J76" s="64"/>
      <c r="K76" s="205"/>
      <c r="L76" s="20">
        <f t="shared" si="3"/>
        <v>0</v>
      </c>
    </row>
    <row r="77" spans="2:12" x14ac:dyDescent="0.25">
      <c r="B77" s="63">
        <f t="shared" si="2"/>
        <v>69</v>
      </c>
      <c r="C77" s="322"/>
      <c r="D77" s="322"/>
      <c r="E77" s="143"/>
      <c r="F77" s="140"/>
      <c r="G77" s="317"/>
      <c r="H77" s="318"/>
      <c r="I77" s="16"/>
      <c r="J77" s="64"/>
      <c r="K77" s="205"/>
      <c r="L77" s="20">
        <f t="shared" si="3"/>
        <v>0</v>
      </c>
    </row>
    <row r="78" spans="2:12" x14ac:dyDescent="0.25">
      <c r="B78" s="63">
        <f t="shared" si="2"/>
        <v>70</v>
      </c>
      <c r="C78" s="322"/>
      <c r="D78" s="322"/>
      <c r="E78" s="143"/>
      <c r="F78" s="140"/>
      <c r="G78" s="317"/>
      <c r="H78" s="318"/>
      <c r="I78" s="16"/>
      <c r="J78" s="64"/>
      <c r="K78" s="205"/>
      <c r="L78" s="20">
        <f t="shared" si="3"/>
        <v>0</v>
      </c>
    </row>
    <row r="79" spans="2:12" x14ac:dyDescent="0.25">
      <c r="B79" s="63">
        <f t="shared" si="2"/>
        <v>71</v>
      </c>
      <c r="C79" s="322"/>
      <c r="D79" s="322"/>
      <c r="E79" s="143"/>
      <c r="F79" s="140"/>
      <c r="G79" s="317"/>
      <c r="H79" s="318"/>
      <c r="I79" s="16"/>
      <c r="J79" s="64"/>
      <c r="K79" s="205"/>
      <c r="L79" s="20">
        <f t="shared" si="3"/>
        <v>0</v>
      </c>
    </row>
    <row r="80" spans="2:12" x14ac:dyDescent="0.25">
      <c r="B80" s="63">
        <f t="shared" si="2"/>
        <v>72</v>
      </c>
      <c r="C80" s="322"/>
      <c r="D80" s="322"/>
      <c r="E80" s="143"/>
      <c r="F80" s="140"/>
      <c r="G80" s="317"/>
      <c r="H80" s="318"/>
      <c r="I80" s="16"/>
      <c r="J80" s="64"/>
      <c r="K80" s="205"/>
      <c r="L80" s="20">
        <f t="shared" si="3"/>
        <v>0</v>
      </c>
    </row>
    <row r="81" spans="2:12" x14ac:dyDescent="0.25">
      <c r="B81" s="63">
        <f t="shared" si="2"/>
        <v>73</v>
      </c>
      <c r="C81" s="322"/>
      <c r="D81" s="322"/>
      <c r="E81" s="143"/>
      <c r="F81" s="140"/>
      <c r="G81" s="317"/>
      <c r="H81" s="318"/>
      <c r="I81" s="16"/>
      <c r="J81" s="64"/>
      <c r="K81" s="205"/>
      <c r="L81" s="20">
        <f t="shared" si="3"/>
        <v>0</v>
      </c>
    </row>
    <row r="82" spans="2:12" x14ac:dyDescent="0.25">
      <c r="B82" s="63">
        <f t="shared" si="2"/>
        <v>74</v>
      </c>
      <c r="C82" s="322"/>
      <c r="D82" s="322"/>
      <c r="E82" s="143"/>
      <c r="F82" s="140"/>
      <c r="G82" s="317"/>
      <c r="H82" s="318"/>
      <c r="I82" s="16"/>
      <c r="J82" s="64"/>
      <c r="K82" s="205"/>
      <c r="L82" s="20">
        <f t="shared" si="3"/>
        <v>0</v>
      </c>
    </row>
    <row r="83" spans="2:12" x14ac:dyDescent="0.25">
      <c r="B83" s="63">
        <f t="shared" si="2"/>
        <v>75</v>
      </c>
      <c r="C83" s="322"/>
      <c r="D83" s="322"/>
      <c r="E83" s="143"/>
      <c r="F83" s="140"/>
      <c r="G83" s="317"/>
      <c r="H83" s="318"/>
      <c r="I83" s="16"/>
      <c r="J83" s="64"/>
      <c r="K83" s="205"/>
      <c r="L83" s="20">
        <f t="shared" si="3"/>
        <v>0</v>
      </c>
    </row>
    <row r="84" spans="2:12" x14ac:dyDescent="0.25">
      <c r="B84" s="63">
        <f t="shared" si="2"/>
        <v>76</v>
      </c>
      <c r="C84" s="322"/>
      <c r="D84" s="322"/>
      <c r="E84" s="143"/>
      <c r="F84" s="140"/>
      <c r="G84" s="317"/>
      <c r="H84" s="318"/>
      <c r="I84" s="16"/>
      <c r="J84" s="64"/>
      <c r="K84" s="205"/>
      <c r="L84" s="20">
        <f t="shared" si="3"/>
        <v>0</v>
      </c>
    </row>
    <row r="85" spans="2:12" x14ac:dyDescent="0.25">
      <c r="B85" s="63">
        <f t="shared" si="2"/>
        <v>77</v>
      </c>
      <c r="C85" s="322"/>
      <c r="D85" s="322"/>
      <c r="E85" s="143"/>
      <c r="F85" s="140"/>
      <c r="G85" s="317"/>
      <c r="H85" s="318"/>
      <c r="I85" s="16"/>
      <c r="J85" s="64"/>
      <c r="K85" s="205"/>
      <c r="L85" s="20">
        <f t="shared" si="3"/>
        <v>0</v>
      </c>
    </row>
    <row r="86" spans="2:12" x14ac:dyDescent="0.25">
      <c r="B86" s="63">
        <f t="shared" si="2"/>
        <v>78</v>
      </c>
      <c r="C86" s="322"/>
      <c r="D86" s="322"/>
      <c r="E86" s="143"/>
      <c r="F86" s="140"/>
      <c r="G86" s="317"/>
      <c r="H86" s="318"/>
      <c r="I86" s="16"/>
      <c r="J86" s="64"/>
      <c r="K86" s="205"/>
      <c r="L86" s="20">
        <f t="shared" si="3"/>
        <v>0</v>
      </c>
    </row>
    <row r="87" spans="2:12" x14ac:dyDescent="0.25">
      <c r="B87" s="63">
        <f t="shared" si="2"/>
        <v>79</v>
      </c>
      <c r="C87" s="322"/>
      <c r="D87" s="322"/>
      <c r="E87" s="143"/>
      <c r="F87" s="140"/>
      <c r="G87" s="317"/>
      <c r="H87" s="318"/>
      <c r="I87" s="16"/>
      <c r="J87" s="64"/>
      <c r="K87" s="205"/>
      <c r="L87" s="20">
        <f t="shared" si="3"/>
        <v>0</v>
      </c>
    </row>
    <row r="88" spans="2:12" x14ac:dyDescent="0.25">
      <c r="B88" s="63">
        <f t="shared" si="2"/>
        <v>80</v>
      </c>
      <c r="C88" s="322"/>
      <c r="D88" s="322"/>
      <c r="E88" s="143"/>
      <c r="F88" s="140"/>
      <c r="G88" s="317"/>
      <c r="H88" s="318"/>
      <c r="I88" s="16"/>
      <c r="J88" s="64"/>
      <c r="K88" s="205"/>
      <c r="L88" s="20">
        <f t="shared" si="3"/>
        <v>0</v>
      </c>
    </row>
    <row r="89" spans="2:12" x14ac:dyDescent="0.25">
      <c r="B89" s="63">
        <f t="shared" si="2"/>
        <v>81</v>
      </c>
      <c r="C89" s="322"/>
      <c r="D89" s="322"/>
      <c r="E89" s="143"/>
      <c r="F89" s="140"/>
      <c r="G89" s="317"/>
      <c r="H89" s="318"/>
      <c r="I89" s="16"/>
      <c r="J89" s="64"/>
      <c r="K89" s="205"/>
      <c r="L89" s="20">
        <f t="shared" si="3"/>
        <v>0</v>
      </c>
    </row>
    <row r="90" spans="2:12" x14ac:dyDescent="0.25">
      <c r="B90" s="63">
        <f t="shared" si="2"/>
        <v>82</v>
      </c>
      <c r="C90" s="322"/>
      <c r="D90" s="322"/>
      <c r="E90" s="143"/>
      <c r="F90" s="140"/>
      <c r="G90" s="317"/>
      <c r="H90" s="318"/>
      <c r="I90" s="16"/>
      <c r="J90" s="64"/>
      <c r="K90" s="205"/>
      <c r="L90" s="20">
        <f t="shared" si="3"/>
        <v>0</v>
      </c>
    </row>
    <row r="91" spans="2:12" x14ac:dyDescent="0.25">
      <c r="B91" s="63">
        <f t="shared" si="2"/>
        <v>83</v>
      </c>
      <c r="C91" s="322"/>
      <c r="D91" s="322"/>
      <c r="E91" s="143"/>
      <c r="F91" s="140"/>
      <c r="G91" s="317"/>
      <c r="H91" s="318"/>
      <c r="I91" s="16"/>
      <c r="J91" s="64"/>
      <c r="K91" s="205"/>
      <c r="L91" s="20">
        <f t="shared" si="3"/>
        <v>0</v>
      </c>
    </row>
    <row r="92" spans="2:12" x14ac:dyDescent="0.25">
      <c r="B92" s="63">
        <f t="shared" si="2"/>
        <v>84</v>
      </c>
      <c r="C92" s="322"/>
      <c r="D92" s="322"/>
      <c r="E92" s="143"/>
      <c r="F92" s="140"/>
      <c r="G92" s="317"/>
      <c r="H92" s="318"/>
      <c r="I92" s="16"/>
      <c r="J92" s="64"/>
      <c r="K92" s="205"/>
      <c r="L92" s="20">
        <f t="shared" si="3"/>
        <v>0</v>
      </c>
    </row>
    <row r="93" spans="2:12" x14ac:dyDescent="0.25">
      <c r="B93" s="63">
        <f t="shared" si="2"/>
        <v>85</v>
      </c>
      <c r="C93" s="322"/>
      <c r="D93" s="322"/>
      <c r="E93" s="143"/>
      <c r="F93" s="140"/>
      <c r="G93" s="317"/>
      <c r="H93" s="318"/>
      <c r="I93" s="16"/>
      <c r="J93" s="64"/>
      <c r="K93" s="205"/>
      <c r="L93" s="20">
        <f t="shared" si="3"/>
        <v>0</v>
      </c>
    </row>
    <row r="94" spans="2:12" x14ac:dyDescent="0.25">
      <c r="B94" s="63">
        <f t="shared" si="2"/>
        <v>86</v>
      </c>
      <c r="C94" s="322"/>
      <c r="D94" s="322"/>
      <c r="E94" s="143"/>
      <c r="F94" s="140"/>
      <c r="G94" s="317"/>
      <c r="H94" s="318"/>
      <c r="I94" s="16"/>
      <c r="J94" s="64"/>
      <c r="K94" s="205"/>
      <c r="L94" s="20">
        <f t="shared" si="3"/>
        <v>0</v>
      </c>
    </row>
    <row r="95" spans="2:12" x14ac:dyDescent="0.25">
      <c r="B95" s="63">
        <f t="shared" si="2"/>
        <v>87</v>
      </c>
      <c r="C95" s="322"/>
      <c r="D95" s="322"/>
      <c r="E95" s="143"/>
      <c r="F95" s="140"/>
      <c r="G95" s="317"/>
      <c r="H95" s="318"/>
      <c r="I95" s="16"/>
      <c r="J95" s="64"/>
      <c r="K95" s="205"/>
      <c r="L95" s="20">
        <f t="shared" si="3"/>
        <v>0</v>
      </c>
    </row>
    <row r="96" spans="2:12" x14ac:dyDescent="0.25">
      <c r="B96" s="63">
        <f t="shared" si="2"/>
        <v>88</v>
      </c>
      <c r="C96" s="322"/>
      <c r="D96" s="322"/>
      <c r="E96" s="143"/>
      <c r="F96" s="140"/>
      <c r="G96" s="317"/>
      <c r="H96" s="318"/>
      <c r="I96" s="16"/>
      <c r="J96" s="64"/>
      <c r="K96" s="205"/>
      <c r="L96" s="20">
        <f t="shared" si="3"/>
        <v>0</v>
      </c>
    </row>
    <row r="97" spans="2:12" x14ac:dyDescent="0.25">
      <c r="B97" s="63">
        <f t="shared" si="2"/>
        <v>89</v>
      </c>
      <c r="C97" s="322"/>
      <c r="D97" s="322"/>
      <c r="E97" s="143"/>
      <c r="F97" s="140"/>
      <c r="G97" s="317"/>
      <c r="H97" s="318"/>
      <c r="I97" s="16"/>
      <c r="J97" s="64"/>
      <c r="K97" s="205"/>
      <c r="L97" s="20">
        <f t="shared" si="3"/>
        <v>0</v>
      </c>
    </row>
    <row r="98" spans="2:12" x14ac:dyDescent="0.25">
      <c r="B98" s="63">
        <f t="shared" si="2"/>
        <v>90</v>
      </c>
      <c r="C98" s="322"/>
      <c r="D98" s="322"/>
      <c r="E98" s="143"/>
      <c r="F98" s="140"/>
      <c r="G98" s="317"/>
      <c r="H98" s="318"/>
      <c r="I98" s="16"/>
      <c r="J98" s="64"/>
      <c r="K98" s="205"/>
      <c r="L98" s="20">
        <f t="shared" si="3"/>
        <v>0</v>
      </c>
    </row>
    <row r="99" spans="2:12" x14ac:dyDescent="0.25">
      <c r="B99" s="63">
        <f t="shared" si="2"/>
        <v>91</v>
      </c>
      <c r="C99" s="322"/>
      <c r="D99" s="322"/>
      <c r="E99" s="143"/>
      <c r="F99" s="140"/>
      <c r="G99" s="317"/>
      <c r="H99" s="318"/>
      <c r="I99" s="16"/>
      <c r="J99" s="64"/>
      <c r="K99" s="205"/>
      <c r="L99" s="20">
        <f t="shared" si="3"/>
        <v>0</v>
      </c>
    </row>
    <row r="100" spans="2:12" x14ac:dyDescent="0.25">
      <c r="B100" s="63">
        <f t="shared" si="2"/>
        <v>92</v>
      </c>
      <c r="C100" s="322"/>
      <c r="D100" s="322"/>
      <c r="E100" s="143"/>
      <c r="F100" s="140"/>
      <c r="G100" s="317"/>
      <c r="H100" s="318"/>
      <c r="I100" s="16"/>
      <c r="J100" s="64"/>
      <c r="K100" s="205"/>
      <c r="L100" s="20">
        <f t="shared" si="3"/>
        <v>0</v>
      </c>
    </row>
    <row r="101" spans="2:12" x14ac:dyDescent="0.25">
      <c r="B101" s="63">
        <f t="shared" si="2"/>
        <v>93</v>
      </c>
      <c r="C101" s="322"/>
      <c r="D101" s="322"/>
      <c r="E101" s="143"/>
      <c r="F101" s="140"/>
      <c r="G101" s="317"/>
      <c r="H101" s="318"/>
      <c r="I101" s="16"/>
      <c r="J101" s="64"/>
      <c r="K101" s="205"/>
      <c r="L101" s="20">
        <f t="shared" si="3"/>
        <v>0</v>
      </c>
    </row>
    <row r="102" spans="2:12" x14ac:dyDescent="0.25">
      <c r="B102" s="63">
        <f t="shared" si="2"/>
        <v>94</v>
      </c>
      <c r="C102" s="322"/>
      <c r="D102" s="322"/>
      <c r="E102" s="143"/>
      <c r="F102" s="140"/>
      <c r="G102" s="317"/>
      <c r="H102" s="318"/>
      <c r="I102" s="16"/>
      <c r="J102" s="64"/>
      <c r="K102" s="205"/>
      <c r="L102" s="20">
        <f t="shared" si="3"/>
        <v>0</v>
      </c>
    </row>
    <row r="103" spans="2:12" x14ac:dyDescent="0.25">
      <c r="B103" s="63">
        <f t="shared" si="2"/>
        <v>95</v>
      </c>
      <c r="C103" s="322"/>
      <c r="D103" s="322"/>
      <c r="E103" s="143"/>
      <c r="F103" s="140"/>
      <c r="G103" s="317"/>
      <c r="H103" s="318"/>
      <c r="I103" s="16"/>
      <c r="J103" s="64"/>
      <c r="K103" s="205"/>
      <c r="L103" s="20">
        <f t="shared" si="3"/>
        <v>0</v>
      </c>
    </row>
    <row r="104" spans="2:12" x14ac:dyDescent="0.25">
      <c r="B104" s="63">
        <f t="shared" si="2"/>
        <v>96</v>
      </c>
      <c r="C104" s="322"/>
      <c r="D104" s="322"/>
      <c r="E104" s="143"/>
      <c r="F104" s="140"/>
      <c r="G104" s="317"/>
      <c r="H104" s="318"/>
      <c r="I104" s="16"/>
      <c r="J104" s="64"/>
      <c r="K104" s="205"/>
      <c r="L104" s="20">
        <f t="shared" si="3"/>
        <v>0</v>
      </c>
    </row>
    <row r="105" spans="2:12" x14ac:dyDescent="0.25">
      <c r="B105" s="63">
        <f t="shared" si="2"/>
        <v>97</v>
      </c>
      <c r="C105" s="322"/>
      <c r="D105" s="322"/>
      <c r="E105" s="143"/>
      <c r="F105" s="140"/>
      <c r="G105" s="317"/>
      <c r="H105" s="318"/>
      <c r="I105" s="16"/>
      <c r="J105" s="64"/>
      <c r="K105" s="205"/>
      <c r="L105" s="20">
        <f t="shared" si="3"/>
        <v>0</v>
      </c>
    </row>
    <row r="106" spans="2:12" x14ac:dyDescent="0.25">
      <c r="B106" s="63">
        <f t="shared" si="2"/>
        <v>98</v>
      </c>
      <c r="C106" s="322"/>
      <c r="D106" s="322"/>
      <c r="E106" s="143"/>
      <c r="F106" s="140"/>
      <c r="G106" s="317"/>
      <c r="H106" s="318"/>
      <c r="I106" s="16"/>
      <c r="J106" s="64"/>
      <c r="K106" s="205"/>
      <c r="L106" s="20">
        <f t="shared" si="3"/>
        <v>0</v>
      </c>
    </row>
    <row r="107" spans="2:12" x14ac:dyDescent="0.25">
      <c r="B107" s="63">
        <f t="shared" si="2"/>
        <v>99</v>
      </c>
      <c r="C107" s="322"/>
      <c r="D107" s="322"/>
      <c r="E107" s="143"/>
      <c r="F107" s="140"/>
      <c r="G107" s="317"/>
      <c r="H107" s="318"/>
      <c r="I107" s="16"/>
      <c r="J107" s="64"/>
      <c r="K107" s="205"/>
      <c r="L107" s="20">
        <f t="shared" si="3"/>
        <v>0</v>
      </c>
    </row>
    <row r="108" spans="2:12" x14ac:dyDescent="0.25">
      <c r="B108" s="63">
        <f t="shared" si="2"/>
        <v>100</v>
      </c>
      <c r="C108" s="322"/>
      <c r="D108" s="322"/>
      <c r="E108" s="143"/>
      <c r="F108" s="140"/>
      <c r="G108" s="317"/>
      <c r="H108" s="318"/>
      <c r="I108" s="16"/>
      <c r="J108" s="64"/>
      <c r="K108" s="205"/>
      <c r="L108" s="20">
        <f t="shared" si="3"/>
        <v>0</v>
      </c>
    </row>
    <row r="109" spans="2:12" x14ac:dyDescent="0.25">
      <c r="B109" s="63">
        <f t="shared" ref="B109:B172" si="4">ROW()-ROW($B$8)</f>
        <v>101</v>
      </c>
      <c r="C109" s="322"/>
      <c r="D109" s="322"/>
      <c r="E109" s="138"/>
      <c r="F109" s="140"/>
      <c r="G109" s="317"/>
      <c r="H109" s="318"/>
      <c r="I109" s="16"/>
      <c r="J109" s="64"/>
      <c r="K109" s="205"/>
      <c r="L109" s="20">
        <f t="shared" ref="L109:L116" si="5">K109*J109</f>
        <v>0</v>
      </c>
    </row>
    <row r="110" spans="2:12" x14ac:dyDescent="0.25">
      <c r="B110" s="63">
        <f t="shared" si="4"/>
        <v>102</v>
      </c>
      <c r="C110" s="325"/>
      <c r="D110" s="322"/>
      <c r="E110" s="138"/>
      <c r="F110" s="140"/>
      <c r="G110" s="317"/>
      <c r="H110" s="318"/>
      <c r="I110" s="81"/>
      <c r="J110" s="64"/>
      <c r="K110" s="205"/>
      <c r="L110" s="20">
        <f t="shared" si="5"/>
        <v>0</v>
      </c>
    </row>
    <row r="111" spans="2:12" x14ac:dyDescent="0.25">
      <c r="B111" s="63">
        <f t="shared" si="4"/>
        <v>103</v>
      </c>
      <c r="C111" s="325"/>
      <c r="D111" s="322"/>
      <c r="E111" s="138"/>
      <c r="F111" s="140"/>
      <c r="G111" s="317"/>
      <c r="H111" s="318"/>
      <c r="I111" s="16"/>
      <c r="J111" s="64"/>
      <c r="K111" s="205"/>
      <c r="L111" s="20">
        <f t="shared" si="5"/>
        <v>0</v>
      </c>
    </row>
    <row r="112" spans="2:12" x14ac:dyDescent="0.25">
      <c r="B112" s="63">
        <f t="shared" si="4"/>
        <v>104</v>
      </c>
      <c r="C112" s="322"/>
      <c r="D112" s="322"/>
      <c r="E112" s="138"/>
      <c r="F112" s="140"/>
      <c r="G112" s="317"/>
      <c r="H112" s="318"/>
      <c r="I112" s="16"/>
      <c r="J112" s="64"/>
      <c r="K112" s="205"/>
      <c r="L112" s="20">
        <f t="shared" si="5"/>
        <v>0</v>
      </c>
    </row>
    <row r="113" spans="2:12" x14ac:dyDescent="0.25">
      <c r="B113" s="63">
        <f t="shared" si="4"/>
        <v>105</v>
      </c>
      <c r="C113" s="325"/>
      <c r="D113" s="322"/>
      <c r="E113" s="138"/>
      <c r="F113" s="140"/>
      <c r="G113" s="317"/>
      <c r="H113" s="318"/>
      <c r="I113" s="16"/>
      <c r="J113" s="64"/>
      <c r="K113" s="205"/>
      <c r="L113" s="20">
        <f t="shared" si="5"/>
        <v>0</v>
      </c>
    </row>
    <row r="114" spans="2:12" x14ac:dyDescent="0.25">
      <c r="B114" s="63">
        <f t="shared" si="4"/>
        <v>106</v>
      </c>
      <c r="C114" s="325"/>
      <c r="D114" s="322"/>
      <c r="E114" s="138"/>
      <c r="F114" s="140"/>
      <c r="G114" s="317"/>
      <c r="H114" s="318"/>
      <c r="I114" s="16"/>
      <c r="J114" s="64"/>
      <c r="K114" s="205"/>
      <c r="L114" s="20">
        <f t="shared" si="5"/>
        <v>0</v>
      </c>
    </row>
    <row r="115" spans="2:12" x14ac:dyDescent="0.25">
      <c r="B115" s="63">
        <f t="shared" si="4"/>
        <v>107</v>
      </c>
      <c r="C115" s="322"/>
      <c r="D115" s="322"/>
      <c r="E115" s="138"/>
      <c r="F115" s="140"/>
      <c r="G115" s="317"/>
      <c r="H115" s="318"/>
      <c r="I115" s="16"/>
      <c r="J115" s="64"/>
      <c r="K115" s="205"/>
      <c r="L115" s="20">
        <f t="shared" si="5"/>
        <v>0</v>
      </c>
    </row>
    <row r="116" spans="2:12" x14ac:dyDescent="0.25">
      <c r="B116" s="63">
        <f t="shared" si="4"/>
        <v>108</v>
      </c>
      <c r="C116" s="322"/>
      <c r="D116" s="322"/>
      <c r="E116" s="138"/>
      <c r="F116" s="140"/>
      <c r="G116" s="317"/>
      <c r="H116" s="318"/>
      <c r="I116" s="16"/>
      <c r="J116" s="64"/>
      <c r="K116" s="205"/>
      <c r="L116" s="20">
        <f t="shared" si="5"/>
        <v>0</v>
      </c>
    </row>
    <row r="117" spans="2:12" x14ac:dyDescent="0.25">
      <c r="B117" s="63">
        <f t="shared" si="4"/>
        <v>109</v>
      </c>
      <c r="C117" s="322"/>
      <c r="D117" s="322"/>
      <c r="E117" s="138"/>
      <c r="F117" s="140"/>
      <c r="G117" s="317"/>
      <c r="H117" s="318"/>
      <c r="I117" s="16"/>
      <c r="J117" s="64"/>
      <c r="K117" s="205"/>
      <c r="L117" s="20">
        <f t="shared" ref="L117:L180" si="6">K117*J117</f>
        <v>0</v>
      </c>
    </row>
    <row r="118" spans="2:12" x14ac:dyDescent="0.25">
      <c r="B118" s="63">
        <f t="shared" si="4"/>
        <v>110</v>
      </c>
      <c r="C118" s="325"/>
      <c r="D118" s="322"/>
      <c r="E118" s="138"/>
      <c r="F118" s="140"/>
      <c r="G118" s="317"/>
      <c r="H118" s="318"/>
      <c r="I118" s="16"/>
      <c r="J118" s="64"/>
      <c r="K118" s="205"/>
      <c r="L118" s="20">
        <f t="shared" si="6"/>
        <v>0</v>
      </c>
    </row>
    <row r="119" spans="2:12" x14ac:dyDescent="0.25">
      <c r="B119" s="63">
        <f t="shared" si="4"/>
        <v>111</v>
      </c>
      <c r="C119" s="325"/>
      <c r="D119" s="322"/>
      <c r="E119" s="138"/>
      <c r="F119" s="140"/>
      <c r="G119" s="317"/>
      <c r="H119" s="318"/>
      <c r="I119" s="16"/>
      <c r="J119" s="64"/>
      <c r="K119" s="205"/>
      <c r="L119" s="20">
        <f t="shared" si="6"/>
        <v>0</v>
      </c>
    </row>
    <row r="120" spans="2:12" x14ac:dyDescent="0.25">
      <c r="B120" s="63">
        <f t="shared" si="4"/>
        <v>112</v>
      </c>
      <c r="C120" s="322"/>
      <c r="D120" s="322"/>
      <c r="E120" s="138"/>
      <c r="F120" s="140"/>
      <c r="G120" s="317"/>
      <c r="H120" s="318"/>
      <c r="I120" s="16"/>
      <c r="J120" s="64"/>
      <c r="K120" s="205"/>
      <c r="L120" s="20">
        <f t="shared" si="6"/>
        <v>0</v>
      </c>
    </row>
    <row r="121" spans="2:12" x14ac:dyDescent="0.25">
      <c r="B121" s="63">
        <f t="shared" si="4"/>
        <v>113</v>
      </c>
      <c r="C121" s="322"/>
      <c r="D121" s="322"/>
      <c r="E121" s="138"/>
      <c r="F121" s="140"/>
      <c r="G121" s="317"/>
      <c r="H121" s="318"/>
      <c r="I121" s="16"/>
      <c r="J121" s="64"/>
      <c r="K121" s="205"/>
      <c r="L121" s="20">
        <f t="shared" si="6"/>
        <v>0</v>
      </c>
    </row>
    <row r="122" spans="2:12" x14ac:dyDescent="0.25">
      <c r="B122" s="63">
        <f t="shared" si="4"/>
        <v>114</v>
      </c>
      <c r="C122" s="322"/>
      <c r="D122" s="322"/>
      <c r="E122" s="138"/>
      <c r="F122" s="140"/>
      <c r="G122" s="317"/>
      <c r="H122" s="318"/>
      <c r="I122" s="16"/>
      <c r="J122" s="64"/>
      <c r="K122" s="205"/>
      <c r="L122" s="20">
        <f t="shared" si="6"/>
        <v>0</v>
      </c>
    </row>
    <row r="123" spans="2:12" x14ac:dyDescent="0.25">
      <c r="B123" s="63">
        <f t="shared" si="4"/>
        <v>115</v>
      </c>
      <c r="C123" s="322"/>
      <c r="D123" s="322"/>
      <c r="E123" s="138"/>
      <c r="F123" s="140"/>
      <c r="G123" s="317"/>
      <c r="H123" s="318"/>
      <c r="I123" s="16"/>
      <c r="J123" s="64"/>
      <c r="K123" s="205"/>
      <c r="L123" s="20">
        <f t="shared" si="6"/>
        <v>0</v>
      </c>
    </row>
    <row r="124" spans="2:12" x14ac:dyDescent="0.25">
      <c r="B124" s="63">
        <f t="shared" si="4"/>
        <v>116</v>
      </c>
      <c r="C124" s="322"/>
      <c r="D124" s="322"/>
      <c r="E124" s="138"/>
      <c r="F124" s="140"/>
      <c r="G124" s="317"/>
      <c r="H124" s="318"/>
      <c r="I124" s="16"/>
      <c r="J124" s="64"/>
      <c r="K124" s="205"/>
      <c r="L124" s="20">
        <f t="shared" si="6"/>
        <v>0</v>
      </c>
    </row>
    <row r="125" spans="2:12" x14ac:dyDescent="0.25">
      <c r="B125" s="63">
        <f t="shared" si="4"/>
        <v>117</v>
      </c>
      <c r="C125" s="322"/>
      <c r="D125" s="322"/>
      <c r="E125" s="138"/>
      <c r="F125" s="140"/>
      <c r="G125" s="317"/>
      <c r="H125" s="318"/>
      <c r="I125" s="16"/>
      <c r="J125" s="64"/>
      <c r="K125" s="205"/>
      <c r="L125" s="20">
        <f t="shared" si="6"/>
        <v>0</v>
      </c>
    </row>
    <row r="126" spans="2:12" x14ac:dyDescent="0.25">
      <c r="B126" s="63">
        <f t="shared" si="4"/>
        <v>118</v>
      </c>
      <c r="C126" s="322"/>
      <c r="D126" s="322"/>
      <c r="E126" s="138"/>
      <c r="F126" s="140"/>
      <c r="G126" s="317"/>
      <c r="H126" s="318"/>
      <c r="I126" s="16"/>
      <c r="J126" s="64"/>
      <c r="K126" s="205"/>
      <c r="L126" s="20">
        <f t="shared" si="6"/>
        <v>0</v>
      </c>
    </row>
    <row r="127" spans="2:12" x14ac:dyDescent="0.25">
      <c r="B127" s="63">
        <f t="shared" si="4"/>
        <v>119</v>
      </c>
      <c r="C127" s="322"/>
      <c r="D127" s="322"/>
      <c r="E127" s="138"/>
      <c r="F127" s="140"/>
      <c r="G127" s="317"/>
      <c r="H127" s="318"/>
      <c r="I127" s="16"/>
      <c r="J127" s="64"/>
      <c r="K127" s="205"/>
      <c r="L127" s="20">
        <f t="shared" si="6"/>
        <v>0</v>
      </c>
    </row>
    <row r="128" spans="2:12" x14ac:dyDescent="0.25">
      <c r="B128" s="63">
        <f t="shared" si="4"/>
        <v>120</v>
      </c>
      <c r="C128" s="322"/>
      <c r="D128" s="322"/>
      <c r="E128" s="138"/>
      <c r="F128" s="140"/>
      <c r="G128" s="317"/>
      <c r="H128" s="318"/>
      <c r="I128" s="16"/>
      <c r="J128" s="64"/>
      <c r="K128" s="205"/>
      <c r="L128" s="20">
        <f t="shared" si="6"/>
        <v>0</v>
      </c>
    </row>
    <row r="129" spans="2:12" x14ac:dyDescent="0.25">
      <c r="B129" s="63">
        <f t="shared" si="4"/>
        <v>121</v>
      </c>
      <c r="C129" s="322"/>
      <c r="D129" s="322"/>
      <c r="E129" s="138"/>
      <c r="F129" s="140"/>
      <c r="G129" s="317"/>
      <c r="H129" s="318"/>
      <c r="I129" s="16"/>
      <c r="J129" s="64"/>
      <c r="K129" s="205"/>
      <c r="L129" s="20">
        <f t="shared" si="6"/>
        <v>0</v>
      </c>
    </row>
    <row r="130" spans="2:12" x14ac:dyDescent="0.25">
      <c r="B130" s="63">
        <f t="shared" si="4"/>
        <v>122</v>
      </c>
      <c r="C130" s="322"/>
      <c r="D130" s="322"/>
      <c r="E130" s="138"/>
      <c r="F130" s="140"/>
      <c r="G130" s="317"/>
      <c r="H130" s="318"/>
      <c r="I130" s="16"/>
      <c r="J130" s="64"/>
      <c r="K130" s="205"/>
      <c r="L130" s="20">
        <f t="shared" si="6"/>
        <v>0</v>
      </c>
    </row>
    <row r="131" spans="2:12" x14ac:dyDescent="0.25">
      <c r="B131" s="63">
        <f t="shared" si="4"/>
        <v>123</v>
      </c>
      <c r="C131" s="322"/>
      <c r="D131" s="322"/>
      <c r="E131" s="138"/>
      <c r="F131" s="140"/>
      <c r="G131" s="317"/>
      <c r="H131" s="318"/>
      <c r="I131" s="16"/>
      <c r="J131" s="64"/>
      <c r="K131" s="205"/>
      <c r="L131" s="20">
        <f t="shared" si="6"/>
        <v>0</v>
      </c>
    </row>
    <row r="132" spans="2:12" x14ac:dyDescent="0.25">
      <c r="B132" s="63">
        <f t="shared" si="4"/>
        <v>124</v>
      </c>
      <c r="C132" s="322"/>
      <c r="D132" s="322"/>
      <c r="E132" s="138"/>
      <c r="F132" s="140"/>
      <c r="G132" s="317"/>
      <c r="H132" s="318"/>
      <c r="I132" s="16"/>
      <c r="J132" s="64"/>
      <c r="K132" s="205"/>
      <c r="L132" s="20">
        <f t="shared" si="6"/>
        <v>0</v>
      </c>
    </row>
    <row r="133" spans="2:12" x14ac:dyDescent="0.25">
      <c r="B133" s="63">
        <f t="shared" si="4"/>
        <v>125</v>
      </c>
      <c r="C133" s="322"/>
      <c r="D133" s="322"/>
      <c r="E133" s="138"/>
      <c r="F133" s="140"/>
      <c r="G133" s="317"/>
      <c r="H133" s="318"/>
      <c r="I133" s="16"/>
      <c r="J133" s="64"/>
      <c r="K133" s="205"/>
      <c r="L133" s="20">
        <f t="shared" si="6"/>
        <v>0</v>
      </c>
    </row>
    <row r="134" spans="2:12" x14ac:dyDescent="0.25">
      <c r="B134" s="63">
        <f t="shared" si="4"/>
        <v>126</v>
      </c>
      <c r="C134" s="322"/>
      <c r="D134" s="322"/>
      <c r="E134" s="138"/>
      <c r="F134" s="140"/>
      <c r="G134" s="317"/>
      <c r="H134" s="318"/>
      <c r="I134" s="16"/>
      <c r="J134" s="64"/>
      <c r="K134" s="205"/>
      <c r="L134" s="20">
        <f t="shared" si="6"/>
        <v>0</v>
      </c>
    </row>
    <row r="135" spans="2:12" x14ac:dyDescent="0.25">
      <c r="B135" s="63">
        <f t="shared" si="4"/>
        <v>127</v>
      </c>
      <c r="C135" s="322"/>
      <c r="D135" s="322"/>
      <c r="E135" s="138"/>
      <c r="F135" s="140"/>
      <c r="G135" s="317"/>
      <c r="H135" s="318"/>
      <c r="I135" s="16"/>
      <c r="J135" s="64"/>
      <c r="K135" s="205"/>
      <c r="L135" s="20">
        <f t="shared" si="6"/>
        <v>0</v>
      </c>
    </row>
    <row r="136" spans="2:12" x14ac:dyDescent="0.25">
      <c r="B136" s="63">
        <f t="shared" si="4"/>
        <v>128</v>
      </c>
      <c r="C136" s="322"/>
      <c r="D136" s="322"/>
      <c r="E136" s="138"/>
      <c r="F136" s="140"/>
      <c r="G136" s="317"/>
      <c r="H136" s="318"/>
      <c r="I136" s="16"/>
      <c r="J136" s="64"/>
      <c r="K136" s="205"/>
      <c r="L136" s="20">
        <f t="shared" si="6"/>
        <v>0</v>
      </c>
    </row>
    <row r="137" spans="2:12" x14ac:dyDescent="0.25">
      <c r="B137" s="63">
        <f t="shared" si="4"/>
        <v>129</v>
      </c>
      <c r="C137" s="322"/>
      <c r="D137" s="322"/>
      <c r="E137" s="138"/>
      <c r="F137" s="140"/>
      <c r="G137" s="317"/>
      <c r="H137" s="318"/>
      <c r="I137" s="16"/>
      <c r="J137" s="64"/>
      <c r="K137" s="205"/>
      <c r="L137" s="20">
        <f t="shared" si="6"/>
        <v>0</v>
      </c>
    </row>
    <row r="138" spans="2:12" x14ac:dyDescent="0.25">
      <c r="B138" s="63">
        <f t="shared" si="4"/>
        <v>130</v>
      </c>
      <c r="C138" s="322"/>
      <c r="D138" s="322"/>
      <c r="E138" s="138"/>
      <c r="F138" s="140"/>
      <c r="G138" s="317"/>
      <c r="H138" s="318"/>
      <c r="I138" s="16"/>
      <c r="J138" s="64"/>
      <c r="K138" s="205"/>
      <c r="L138" s="20">
        <f t="shared" si="6"/>
        <v>0</v>
      </c>
    </row>
    <row r="139" spans="2:12" x14ac:dyDescent="0.25">
      <c r="B139" s="63">
        <f t="shared" si="4"/>
        <v>131</v>
      </c>
      <c r="C139" s="322"/>
      <c r="D139" s="322"/>
      <c r="E139" s="138"/>
      <c r="F139" s="140"/>
      <c r="G139" s="317"/>
      <c r="H139" s="318"/>
      <c r="I139" s="16"/>
      <c r="J139" s="64"/>
      <c r="K139" s="205"/>
      <c r="L139" s="20">
        <f t="shared" si="6"/>
        <v>0</v>
      </c>
    </row>
    <row r="140" spans="2:12" x14ac:dyDescent="0.25">
      <c r="B140" s="63">
        <f t="shared" si="4"/>
        <v>132</v>
      </c>
      <c r="C140" s="322"/>
      <c r="D140" s="322"/>
      <c r="E140" s="138"/>
      <c r="F140" s="140"/>
      <c r="G140" s="317"/>
      <c r="H140" s="318"/>
      <c r="I140" s="16"/>
      <c r="J140" s="64"/>
      <c r="K140" s="205"/>
      <c r="L140" s="20">
        <f t="shared" si="6"/>
        <v>0</v>
      </c>
    </row>
    <row r="141" spans="2:12" x14ac:dyDescent="0.25">
      <c r="B141" s="63">
        <f t="shared" si="4"/>
        <v>133</v>
      </c>
      <c r="C141" s="322"/>
      <c r="D141" s="322"/>
      <c r="E141" s="138"/>
      <c r="F141" s="140"/>
      <c r="G141" s="317"/>
      <c r="H141" s="318"/>
      <c r="I141" s="16"/>
      <c r="J141" s="64"/>
      <c r="K141" s="205"/>
      <c r="L141" s="20">
        <f t="shared" si="6"/>
        <v>0</v>
      </c>
    </row>
    <row r="142" spans="2:12" x14ac:dyDescent="0.25">
      <c r="B142" s="63">
        <f t="shared" si="4"/>
        <v>134</v>
      </c>
      <c r="C142" s="322"/>
      <c r="D142" s="322"/>
      <c r="E142" s="138"/>
      <c r="F142" s="140"/>
      <c r="G142" s="317"/>
      <c r="H142" s="318"/>
      <c r="I142" s="16"/>
      <c r="J142" s="64"/>
      <c r="K142" s="205"/>
      <c r="L142" s="20">
        <f t="shared" si="6"/>
        <v>0</v>
      </c>
    </row>
    <row r="143" spans="2:12" x14ac:dyDescent="0.25">
      <c r="B143" s="63">
        <f t="shared" si="4"/>
        <v>135</v>
      </c>
      <c r="C143" s="322"/>
      <c r="D143" s="322"/>
      <c r="E143" s="138"/>
      <c r="F143" s="140"/>
      <c r="G143" s="317"/>
      <c r="H143" s="318"/>
      <c r="I143" s="16"/>
      <c r="J143" s="64"/>
      <c r="K143" s="205"/>
      <c r="L143" s="20">
        <f t="shared" si="6"/>
        <v>0</v>
      </c>
    </row>
    <row r="144" spans="2:12" x14ac:dyDescent="0.25">
      <c r="B144" s="63">
        <f t="shared" si="4"/>
        <v>136</v>
      </c>
      <c r="C144" s="322"/>
      <c r="D144" s="322"/>
      <c r="E144" s="138"/>
      <c r="F144" s="140"/>
      <c r="G144" s="317"/>
      <c r="H144" s="318"/>
      <c r="I144" s="16"/>
      <c r="J144" s="64"/>
      <c r="K144" s="205"/>
      <c r="L144" s="20">
        <f t="shared" si="6"/>
        <v>0</v>
      </c>
    </row>
    <row r="145" spans="2:12" x14ac:dyDescent="0.25">
      <c r="B145" s="63">
        <f t="shared" si="4"/>
        <v>137</v>
      </c>
      <c r="C145" s="322"/>
      <c r="D145" s="322"/>
      <c r="E145" s="138"/>
      <c r="F145" s="140"/>
      <c r="G145" s="317"/>
      <c r="H145" s="318"/>
      <c r="I145" s="16"/>
      <c r="J145" s="64"/>
      <c r="K145" s="205"/>
      <c r="L145" s="20">
        <f t="shared" si="6"/>
        <v>0</v>
      </c>
    </row>
    <row r="146" spans="2:12" x14ac:dyDescent="0.25">
      <c r="B146" s="63">
        <f t="shared" si="4"/>
        <v>138</v>
      </c>
      <c r="C146" s="322"/>
      <c r="D146" s="322"/>
      <c r="E146" s="138"/>
      <c r="F146" s="140"/>
      <c r="G146" s="317"/>
      <c r="H146" s="318"/>
      <c r="I146" s="16"/>
      <c r="J146" s="64"/>
      <c r="K146" s="205"/>
      <c r="L146" s="20">
        <f t="shared" si="6"/>
        <v>0</v>
      </c>
    </row>
    <row r="147" spans="2:12" x14ac:dyDescent="0.25">
      <c r="B147" s="63">
        <f t="shared" si="4"/>
        <v>139</v>
      </c>
      <c r="C147" s="322"/>
      <c r="D147" s="322"/>
      <c r="E147" s="138"/>
      <c r="F147" s="140"/>
      <c r="G147" s="317"/>
      <c r="H147" s="318"/>
      <c r="I147" s="16"/>
      <c r="J147" s="64"/>
      <c r="K147" s="205"/>
      <c r="L147" s="20">
        <f t="shared" si="6"/>
        <v>0</v>
      </c>
    </row>
    <row r="148" spans="2:12" x14ac:dyDescent="0.25">
      <c r="B148" s="63">
        <f t="shared" si="4"/>
        <v>140</v>
      </c>
      <c r="C148" s="322"/>
      <c r="D148" s="322"/>
      <c r="E148" s="138"/>
      <c r="F148" s="140"/>
      <c r="G148" s="317"/>
      <c r="H148" s="318"/>
      <c r="I148" s="16"/>
      <c r="J148" s="64"/>
      <c r="K148" s="205"/>
      <c r="L148" s="20">
        <f t="shared" si="6"/>
        <v>0</v>
      </c>
    </row>
    <row r="149" spans="2:12" x14ac:dyDescent="0.25">
      <c r="B149" s="63">
        <f t="shared" si="4"/>
        <v>141</v>
      </c>
      <c r="C149" s="322"/>
      <c r="D149" s="322"/>
      <c r="E149" s="138"/>
      <c r="F149" s="140"/>
      <c r="G149" s="317"/>
      <c r="H149" s="318"/>
      <c r="I149" s="16"/>
      <c r="J149" s="64"/>
      <c r="K149" s="205"/>
      <c r="L149" s="20">
        <f t="shared" si="6"/>
        <v>0</v>
      </c>
    </row>
    <row r="150" spans="2:12" x14ac:dyDescent="0.25">
      <c r="B150" s="63">
        <f t="shared" si="4"/>
        <v>142</v>
      </c>
      <c r="C150" s="322"/>
      <c r="D150" s="322"/>
      <c r="E150" s="138"/>
      <c r="F150" s="140"/>
      <c r="G150" s="317"/>
      <c r="H150" s="318"/>
      <c r="I150" s="16"/>
      <c r="J150" s="64"/>
      <c r="K150" s="205"/>
      <c r="L150" s="20">
        <f t="shared" si="6"/>
        <v>0</v>
      </c>
    </row>
    <row r="151" spans="2:12" x14ac:dyDescent="0.25">
      <c r="B151" s="63">
        <f t="shared" si="4"/>
        <v>143</v>
      </c>
      <c r="C151" s="322"/>
      <c r="D151" s="322"/>
      <c r="E151" s="138"/>
      <c r="F151" s="140"/>
      <c r="G151" s="317"/>
      <c r="H151" s="318"/>
      <c r="I151" s="16"/>
      <c r="J151" s="64"/>
      <c r="K151" s="205"/>
      <c r="L151" s="20">
        <f t="shared" si="6"/>
        <v>0</v>
      </c>
    </row>
    <row r="152" spans="2:12" x14ac:dyDescent="0.25">
      <c r="B152" s="63">
        <f t="shared" si="4"/>
        <v>144</v>
      </c>
      <c r="C152" s="322"/>
      <c r="D152" s="322"/>
      <c r="E152" s="138"/>
      <c r="F152" s="140"/>
      <c r="G152" s="317"/>
      <c r="H152" s="318"/>
      <c r="I152" s="16"/>
      <c r="J152" s="64"/>
      <c r="K152" s="205"/>
      <c r="L152" s="20">
        <f t="shared" si="6"/>
        <v>0</v>
      </c>
    </row>
    <row r="153" spans="2:12" x14ac:dyDescent="0.25">
      <c r="B153" s="63">
        <f t="shared" si="4"/>
        <v>145</v>
      </c>
      <c r="C153" s="322"/>
      <c r="D153" s="322"/>
      <c r="E153" s="138"/>
      <c r="F153" s="140"/>
      <c r="G153" s="317"/>
      <c r="H153" s="318"/>
      <c r="I153" s="16"/>
      <c r="J153" s="64"/>
      <c r="K153" s="205"/>
      <c r="L153" s="20">
        <f t="shared" si="6"/>
        <v>0</v>
      </c>
    </row>
    <row r="154" spans="2:12" x14ac:dyDescent="0.25">
      <c r="B154" s="63">
        <f t="shared" si="4"/>
        <v>146</v>
      </c>
      <c r="C154" s="322"/>
      <c r="D154" s="322"/>
      <c r="E154" s="138"/>
      <c r="F154" s="140"/>
      <c r="G154" s="317"/>
      <c r="H154" s="318"/>
      <c r="I154" s="16"/>
      <c r="J154" s="64"/>
      <c r="K154" s="205"/>
      <c r="L154" s="20">
        <f t="shared" si="6"/>
        <v>0</v>
      </c>
    </row>
    <row r="155" spans="2:12" x14ac:dyDescent="0.25">
      <c r="B155" s="63">
        <f t="shared" si="4"/>
        <v>147</v>
      </c>
      <c r="C155" s="322"/>
      <c r="D155" s="322"/>
      <c r="E155" s="138"/>
      <c r="F155" s="140"/>
      <c r="G155" s="317"/>
      <c r="H155" s="318"/>
      <c r="I155" s="16"/>
      <c r="J155" s="64"/>
      <c r="K155" s="205"/>
      <c r="L155" s="20">
        <f t="shared" si="6"/>
        <v>0</v>
      </c>
    </row>
    <row r="156" spans="2:12" x14ac:dyDescent="0.25">
      <c r="B156" s="63">
        <f t="shared" si="4"/>
        <v>148</v>
      </c>
      <c r="C156" s="322"/>
      <c r="D156" s="322"/>
      <c r="E156" s="138"/>
      <c r="F156" s="140"/>
      <c r="G156" s="317"/>
      <c r="H156" s="318"/>
      <c r="I156" s="16"/>
      <c r="J156" s="64"/>
      <c r="K156" s="205"/>
      <c r="L156" s="20">
        <f t="shared" si="6"/>
        <v>0</v>
      </c>
    </row>
    <row r="157" spans="2:12" x14ac:dyDescent="0.25">
      <c r="B157" s="63">
        <f t="shared" si="4"/>
        <v>149</v>
      </c>
      <c r="C157" s="322"/>
      <c r="D157" s="322"/>
      <c r="E157" s="138"/>
      <c r="F157" s="140"/>
      <c r="G157" s="317"/>
      <c r="H157" s="318"/>
      <c r="I157" s="16"/>
      <c r="J157" s="64"/>
      <c r="K157" s="205"/>
      <c r="L157" s="20">
        <f t="shared" si="6"/>
        <v>0</v>
      </c>
    </row>
    <row r="158" spans="2:12" x14ac:dyDescent="0.25">
      <c r="B158" s="63">
        <f t="shared" si="4"/>
        <v>150</v>
      </c>
      <c r="C158" s="322"/>
      <c r="D158" s="322"/>
      <c r="E158" s="138"/>
      <c r="F158" s="140"/>
      <c r="G158" s="317"/>
      <c r="H158" s="318"/>
      <c r="I158" s="16"/>
      <c r="J158" s="64"/>
      <c r="K158" s="205"/>
      <c r="L158" s="20">
        <f t="shared" si="6"/>
        <v>0</v>
      </c>
    </row>
    <row r="159" spans="2:12" x14ac:dyDescent="0.25">
      <c r="B159" s="63">
        <f t="shared" si="4"/>
        <v>151</v>
      </c>
      <c r="C159" s="322"/>
      <c r="D159" s="322"/>
      <c r="E159" s="138"/>
      <c r="F159" s="140"/>
      <c r="G159" s="317"/>
      <c r="H159" s="318"/>
      <c r="I159" s="16"/>
      <c r="J159" s="64"/>
      <c r="K159" s="205"/>
      <c r="L159" s="20">
        <f t="shared" si="6"/>
        <v>0</v>
      </c>
    </row>
    <row r="160" spans="2:12" x14ac:dyDescent="0.25">
      <c r="B160" s="63">
        <f t="shared" si="4"/>
        <v>152</v>
      </c>
      <c r="C160" s="322"/>
      <c r="D160" s="322"/>
      <c r="E160" s="138"/>
      <c r="F160" s="140"/>
      <c r="G160" s="317"/>
      <c r="H160" s="318"/>
      <c r="I160" s="16"/>
      <c r="J160" s="64"/>
      <c r="K160" s="205"/>
      <c r="L160" s="20">
        <f t="shared" si="6"/>
        <v>0</v>
      </c>
    </row>
    <row r="161" spans="2:12" x14ac:dyDescent="0.25">
      <c r="B161" s="63">
        <f t="shared" si="4"/>
        <v>153</v>
      </c>
      <c r="C161" s="322"/>
      <c r="D161" s="322"/>
      <c r="E161" s="138"/>
      <c r="F161" s="140"/>
      <c r="G161" s="317"/>
      <c r="H161" s="318"/>
      <c r="I161" s="16"/>
      <c r="J161" s="64"/>
      <c r="K161" s="205"/>
      <c r="L161" s="20">
        <f t="shared" si="6"/>
        <v>0</v>
      </c>
    </row>
    <row r="162" spans="2:12" x14ac:dyDescent="0.25">
      <c r="B162" s="63">
        <f t="shared" si="4"/>
        <v>154</v>
      </c>
      <c r="C162" s="322"/>
      <c r="D162" s="322"/>
      <c r="E162" s="138"/>
      <c r="F162" s="140"/>
      <c r="G162" s="317"/>
      <c r="H162" s="318"/>
      <c r="I162" s="16"/>
      <c r="J162" s="64"/>
      <c r="K162" s="205"/>
      <c r="L162" s="20">
        <f t="shared" si="6"/>
        <v>0</v>
      </c>
    </row>
    <row r="163" spans="2:12" x14ac:dyDescent="0.25">
      <c r="B163" s="63">
        <f t="shared" si="4"/>
        <v>155</v>
      </c>
      <c r="C163" s="322"/>
      <c r="D163" s="322"/>
      <c r="E163" s="138"/>
      <c r="F163" s="140"/>
      <c r="G163" s="317"/>
      <c r="H163" s="318"/>
      <c r="I163" s="16"/>
      <c r="J163" s="64"/>
      <c r="K163" s="205"/>
      <c r="L163" s="20">
        <f t="shared" si="6"/>
        <v>0</v>
      </c>
    </row>
    <row r="164" spans="2:12" x14ac:dyDescent="0.25">
      <c r="B164" s="63">
        <f t="shared" si="4"/>
        <v>156</v>
      </c>
      <c r="C164" s="322"/>
      <c r="D164" s="322"/>
      <c r="E164" s="138"/>
      <c r="F164" s="140"/>
      <c r="G164" s="317"/>
      <c r="H164" s="318"/>
      <c r="I164" s="16"/>
      <c r="J164" s="64"/>
      <c r="K164" s="205"/>
      <c r="L164" s="20">
        <f t="shared" si="6"/>
        <v>0</v>
      </c>
    </row>
    <row r="165" spans="2:12" x14ac:dyDescent="0.25">
      <c r="B165" s="63">
        <f t="shared" si="4"/>
        <v>157</v>
      </c>
      <c r="C165" s="322"/>
      <c r="D165" s="322"/>
      <c r="E165" s="138"/>
      <c r="F165" s="140"/>
      <c r="G165" s="317"/>
      <c r="H165" s="318"/>
      <c r="I165" s="16"/>
      <c r="J165" s="64"/>
      <c r="K165" s="205"/>
      <c r="L165" s="20">
        <f t="shared" si="6"/>
        <v>0</v>
      </c>
    </row>
    <row r="166" spans="2:12" x14ac:dyDescent="0.25">
      <c r="B166" s="63">
        <f t="shared" si="4"/>
        <v>158</v>
      </c>
      <c r="C166" s="322"/>
      <c r="D166" s="322"/>
      <c r="E166" s="138"/>
      <c r="F166" s="140"/>
      <c r="G166" s="317"/>
      <c r="H166" s="318"/>
      <c r="I166" s="16"/>
      <c r="J166" s="64"/>
      <c r="K166" s="205"/>
      <c r="L166" s="20">
        <f t="shared" si="6"/>
        <v>0</v>
      </c>
    </row>
    <row r="167" spans="2:12" x14ac:dyDescent="0.25">
      <c r="B167" s="63">
        <f t="shared" si="4"/>
        <v>159</v>
      </c>
      <c r="C167" s="322"/>
      <c r="D167" s="322"/>
      <c r="E167" s="138"/>
      <c r="F167" s="140"/>
      <c r="G167" s="317"/>
      <c r="H167" s="318"/>
      <c r="I167" s="16"/>
      <c r="J167" s="64"/>
      <c r="K167" s="205"/>
      <c r="L167" s="20">
        <f t="shared" si="6"/>
        <v>0</v>
      </c>
    </row>
    <row r="168" spans="2:12" x14ac:dyDescent="0.25">
      <c r="B168" s="63">
        <f t="shared" si="4"/>
        <v>160</v>
      </c>
      <c r="C168" s="322"/>
      <c r="D168" s="322"/>
      <c r="E168" s="138"/>
      <c r="F168" s="140"/>
      <c r="G168" s="317"/>
      <c r="H168" s="318"/>
      <c r="I168" s="16"/>
      <c r="J168" s="64"/>
      <c r="K168" s="205"/>
      <c r="L168" s="20">
        <f t="shared" si="6"/>
        <v>0</v>
      </c>
    </row>
    <row r="169" spans="2:12" x14ac:dyDescent="0.25">
      <c r="B169" s="63">
        <f t="shared" si="4"/>
        <v>161</v>
      </c>
      <c r="C169" s="322"/>
      <c r="D169" s="322"/>
      <c r="E169" s="138"/>
      <c r="F169" s="140"/>
      <c r="G169" s="317"/>
      <c r="H169" s="318"/>
      <c r="I169" s="16"/>
      <c r="J169" s="64"/>
      <c r="K169" s="205"/>
      <c r="L169" s="20">
        <f t="shared" si="6"/>
        <v>0</v>
      </c>
    </row>
    <row r="170" spans="2:12" x14ac:dyDescent="0.25">
      <c r="B170" s="63">
        <f t="shared" si="4"/>
        <v>162</v>
      </c>
      <c r="C170" s="322"/>
      <c r="D170" s="322"/>
      <c r="E170" s="138"/>
      <c r="F170" s="140"/>
      <c r="G170" s="317"/>
      <c r="H170" s="318"/>
      <c r="I170" s="16"/>
      <c r="J170" s="64"/>
      <c r="K170" s="205"/>
      <c r="L170" s="20">
        <f t="shared" si="6"/>
        <v>0</v>
      </c>
    </row>
    <row r="171" spans="2:12" x14ac:dyDescent="0.25">
      <c r="B171" s="63">
        <f t="shared" si="4"/>
        <v>163</v>
      </c>
      <c r="C171" s="322"/>
      <c r="D171" s="322"/>
      <c r="E171" s="138"/>
      <c r="F171" s="140"/>
      <c r="G171" s="317"/>
      <c r="H171" s="318"/>
      <c r="I171" s="16"/>
      <c r="J171" s="64"/>
      <c r="K171" s="205"/>
      <c r="L171" s="20">
        <f t="shared" si="6"/>
        <v>0</v>
      </c>
    </row>
    <row r="172" spans="2:12" x14ac:dyDescent="0.25">
      <c r="B172" s="63">
        <f t="shared" si="4"/>
        <v>164</v>
      </c>
      <c r="C172" s="322"/>
      <c r="D172" s="322"/>
      <c r="E172" s="138"/>
      <c r="F172" s="140"/>
      <c r="G172" s="317"/>
      <c r="H172" s="318"/>
      <c r="I172" s="16"/>
      <c r="J172" s="64"/>
      <c r="K172" s="205"/>
      <c r="L172" s="20">
        <f t="shared" si="6"/>
        <v>0</v>
      </c>
    </row>
    <row r="173" spans="2:12" x14ac:dyDescent="0.25">
      <c r="B173" s="63">
        <f t="shared" ref="B173:B413" si="7">ROW()-ROW($B$8)</f>
        <v>165</v>
      </c>
      <c r="C173" s="322"/>
      <c r="D173" s="322"/>
      <c r="E173" s="138"/>
      <c r="F173" s="140"/>
      <c r="G173" s="317"/>
      <c r="H173" s="318"/>
      <c r="I173" s="16"/>
      <c r="J173" s="64"/>
      <c r="K173" s="205"/>
      <c r="L173" s="20">
        <f t="shared" si="6"/>
        <v>0</v>
      </c>
    </row>
    <row r="174" spans="2:12" x14ac:dyDescent="0.25">
      <c r="B174" s="63">
        <f t="shared" si="7"/>
        <v>166</v>
      </c>
      <c r="C174" s="322"/>
      <c r="D174" s="322"/>
      <c r="E174" s="138"/>
      <c r="F174" s="140"/>
      <c r="G174" s="317"/>
      <c r="H174" s="318"/>
      <c r="I174" s="16"/>
      <c r="J174" s="64"/>
      <c r="K174" s="205"/>
      <c r="L174" s="20">
        <f t="shared" si="6"/>
        <v>0</v>
      </c>
    </row>
    <row r="175" spans="2:12" x14ac:dyDescent="0.25">
      <c r="B175" s="63">
        <f t="shared" si="7"/>
        <v>167</v>
      </c>
      <c r="C175" s="322"/>
      <c r="D175" s="322"/>
      <c r="E175" s="138"/>
      <c r="F175" s="140"/>
      <c r="G175" s="317"/>
      <c r="H175" s="318"/>
      <c r="I175" s="16"/>
      <c r="J175" s="64"/>
      <c r="K175" s="205"/>
      <c r="L175" s="20">
        <f t="shared" si="6"/>
        <v>0</v>
      </c>
    </row>
    <row r="176" spans="2:12" x14ac:dyDescent="0.25">
      <c r="B176" s="63">
        <f t="shared" si="7"/>
        <v>168</v>
      </c>
      <c r="C176" s="322"/>
      <c r="D176" s="322"/>
      <c r="E176" s="138"/>
      <c r="F176" s="140"/>
      <c r="G176" s="317"/>
      <c r="H176" s="318"/>
      <c r="I176" s="16"/>
      <c r="J176" s="64"/>
      <c r="K176" s="205"/>
      <c r="L176" s="20">
        <f t="shared" si="6"/>
        <v>0</v>
      </c>
    </row>
    <row r="177" spans="2:12" x14ac:dyDescent="0.25">
      <c r="B177" s="63">
        <f t="shared" si="7"/>
        <v>169</v>
      </c>
      <c r="C177" s="322"/>
      <c r="D177" s="322"/>
      <c r="E177" s="138"/>
      <c r="F177" s="140"/>
      <c r="G177" s="317"/>
      <c r="H177" s="318"/>
      <c r="I177" s="16"/>
      <c r="J177" s="64"/>
      <c r="K177" s="205"/>
      <c r="L177" s="20">
        <f t="shared" si="6"/>
        <v>0</v>
      </c>
    </row>
    <row r="178" spans="2:12" x14ac:dyDescent="0.25">
      <c r="B178" s="63">
        <f t="shared" si="7"/>
        <v>170</v>
      </c>
      <c r="C178" s="322"/>
      <c r="D178" s="322"/>
      <c r="E178" s="138"/>
      <c r="F178" s="140"/>
      <c r="G178" s="317"/>
      <c r="H178" s="318"/>
      <c r="I178" s="16"/>
      <c r="J178" s="64"/>
      <c r="K178" s="205"/>
      <c r="L178" s="20">
        <f t="shared" si="6"/>
        <v>0</v>
      </c>
    </row>
    <row r="179" spans="2:12" x14ac:dyDescent="0.25">
      <c r="B179" s="63">
        <f t="shared" si="7"/>
        <v>171</v>
      </c>
      <c r="C179" s="322"/>
      <c r="D179" s="322"/>
      <c r="E179" s="138"/>
      <c r="F179" s="140"/>
      <c r="G179" s="317"/>
      <c r="H179" s="318"/>
      <c r="I179" s="16"/>
      <c r="J179" s="64"/>
      <c r="K179" s="205"/>
      <c r="L179" s="20">
        <f t="shared" si="6"/>
        <v>0</v>
      </c>
    </row>
    <row r="180" spans="2:12" x14ac:dyDescent="0.25">
      <c r="B180" s="63">
        <f t="shared" si="7"/>
        <v>172</v>
      </c>
      <c r="C180" s="322"/>
      <c r="D180" s="322"/>
      <c r="E180" s="138"/>
      <c r="F180" s="140"/>
      <c r="G180" s="317"/>
      <c r="H180" s="318"/>
      <c r="I180" s="16"/>
      <c r="J180" s="64"/>
      <c r="K180" s="205"/>
      <c r="L180" s="20">
        <f t="shared" si="6"/>
        <v>0</v>
      </c>
    </row>
    <row r="181" spans="2:12" x14ac:dyDescent="0.25">
      <c r="B181" s="63">
        <f t="shared" si="7"/>
        <v>173</v>
      </c>
      <c r="C181" s="322"/>
      <c r="D181" s="322"/>
      <c r="E181" s="138"/>
      <c r="F181" s="140"/>
      <c r="G181" s="317"/>
      <c r="H181" s="318"/>
      <c r="I181" s="16"/>
      <c r="J181" s="64"/>
      <c r="K181" s="205"/>
      <c r="L181" s="20">
        <f t="shared" ref="L181:L195" si="8">K181*J181</f>
        <v>0</v>
      </c>
    </row>
    <row r="182" spans="2:12" x14ac:dyDescent="0.25">
      <c r="B182" s="63">
        <f t="shared" si="7"/>
        <v>174</v>
      </c>
      <c r="C182" s="322"/>
      <c r="D182" s="322"/>
      <c r="E182" s="138"/>
      <c r="F182" s="140"/>
      <c r="G182" s="317"/>
      <c r="H182" s="318"/>
      <c r="I182" s="16"/>
      <c r="J182" s="64"/>
      <c r="K182" s="205"/>
      <c r="L182" s="20">
        <f t="shared" si="8"/>
        <v>0</v>
      </c>
    </row>
    <row r="183" spans="2:12" x14ac:dyDescent="0.25">
      <c r="B183" s="63">
        <f t="shared" si="7"/>
        <v>175</v>
      </c>
      <c r="C183" s="322"/>
      <c r="D183" s="322"/>
      <c r="E183" s="138"/>
      <c r="F183" s="140"/>
      <c r="G183" s="317"/>
      <c r="H183" s="318"/>
      <c r="I183" s="16"/>
      <c r="J183" s="64"/>
      <c r="K183" s="205"/>
      <c r="L183" s="20">
        <f t="shared" si="8"/>
        <v>0</v>
      </c>
    </row>
    <row r="184" spans="2:12" x14ac:dyDescent="0.25">
      <c r="B184" s="63">
        <f t="shared" si="7"/>
        <v>176</v>
      </c>
      <c r="C184" s="322"/>
      <c r="D184" s="322"/>
      <c r="E184" s="138"/>
      <c r="F184" s="140"/>
      <c r="G184" s="317"/>
      <c r="H184" s="318"/>
      <c r="I184" s="16"/>
      <c r="J184" s="64"/>
      <c r="K184" s="205"/>
      <c r="L184" s="20">
        <f t="shared" si="8"/>
        <v>0</v>
      </c>
    </row>
    <row r="185" spans="2:12" x14ac:dyDescent="0.25">
      <c r="B185" s="63">
        <f t="shared" si="7"/>
        <v>177</v>
      </c>
      <c r="C185" s="322"/>
      <c r="D185" s="322"/>
      <c r="E185" s="138"/>
      <c r="F185" s="140"/>
      <c r="G185" s="317"/>
      <c r="H185" s="318"/>
      <c r="I185" s="16"/>
      <c r="J185" s="64"/>
      <c r="K185" s="205"/>
      <c r="L185" s="20">
        <f t="shared" si="8"/>
        <v>0</v>
      </c>
    </row>
    <row r="186" spans="2:12" x14ac:dyDescent="0.25">
      <c r="B186" s="63">
        <f t="shared" si="7"/>
        <v>178</v>
      </c>
      <c r="C186" s="322"/>
      <c r="D186" s="322"/>
      <c r="E186" s="138"/>
      <c r="F186" s="140"/>
      <c r="G186" s="317"/>
      <c r="H186" s="318"/>
      <c r="I186" s="16"/>
      <c r="J186" s="64"/>
      <c r="K186" s="205"/>
      <c r="L186" s="20">
        <f t="shared" si="8"/>
        <v>0</v>
      </c>
    </row>
    <row r="187" spans="2:12" x14ac:dyDescent="0.25">
      <c r="B187" s="63">
        <f t="shared" si="7"/>
        <v>179</v>
      </c>
      <c r="C187" s="322"/>
      <c r="D187" s="322"/>
      <c r="E187" s="138"/>
      <c r="F187" s="140"/>
      <c r="G187" s="317"/>
      <c r="H187" s="318"/>
      <c r="I187" s="16"/>
      <c r="J187" s="64"/>
      <c r="K187" s="205"/>
      <c r="L187" s="20">
        <f t="shared" si="8"/>
        <v>0</v>
      </c>
    </row>
    <row r="188" spans="2:12" x14ac:dyDescent="0.25">
      <c r="B188" s="63">
        <f t="shared" si="7"/>
        <v>180</v>
      </c>
      <c r="C188" s="322"/>
      <c r="D188" s="322"/>
      <c r="E188" s="138"/>
      <c r="F188" s="140"/>
      <c r="G188" s="317"/>
      <c r="H188" s="318"/>
      <c r="I188" s="16"/>
      <c r="J188" s="64"/>
      <c r="K188" s="205"/>
      <c r="L188" s="20">
        <f t="shared" si="8"/>
        <v>0</v>
      </c>
    </row>
    <row r="189" spans="2:12" x14ac:dyDescent="0.25">
      <c r="B189" s="63">
        <f t="shared" si="7"/>
        <v>181</v>
      </c>
      <c r="C189" s="322"/>
      <c r="D189" s="322"/>
      <c r="E189" s="138"/>
      <c r="F189" s="140"/>
      <c r="G189" s="317"/>
      <c r="H189" s="318"/>
      <c r="I189" s="16"/>
      <c r="J189" s="64"/>
      <c r="K189" s="205"/>
      <c r="L189" s="20">
        <f t="shared" si="8"/>
        <v>0</v>
      </c>
    </row>
    <row r="190" spans="2:12" x14ac:dyDescent="0.25">
      <c r="B190" s="63">
        <f t="shared" si="7"/>
        <v>182</v>
      </c>
      <c r="C190" s="322"/>
      <c r="D190" s="322"/>
      <c r="E190" s="138"/>
      <c r="F190" s="140"/>
      <c r="G190" s="317"/>
      <c r="H190" s="318"/>
      <c r="I190" s="16"/>
      <c r="J190" s="64"/>
      <c r="K190" s="205"/>
      <c r="L190" s="20">
        <f t="shared" si="8"/>
        <v>0</v>
      </c>
    </row>
    <row r="191" spans="2:12" x14ac:dyDescent="0.25">
      <c r="B191" s="63">
        <f t="shared" si="7"/>
        <v>183</v>
      </c>
      <c r="C191" s="322"/>
      <c r="D191" s="322"/>
      <c r="E191" s="138"/>
      <c r="F191" s="140"/>
      <c r="G191" s="317"/>
      <c r="H191" s="318"/>
      <c r="I191" s="16"/>
      <c r="J191" s="64"/>
      <c r="K191" s="205"/>
      <c r="L191" s="20">
        <f t="shared" si="8"/>
        <v>0</v>
      </c>
    </row>
    <row r="192" spans="2:12" x14ac:dyDescent="0.25">
      <c r="B192" s="63">
        <f t="shared" si="7"/>
        <v>184</v>
      </c>
      <c r="C192" s="322"/>
      <c r="D192" s="322"/>
      <c r="E192" s="138"/>
      <c r="F192" s="140"/>
      <c r="G192" s="317"/>
      <c r="H192" s="318"/>
      <c r="I192" s="16"/>
      <c r="J192" s="64"/>
      <c r="K192" s="205"/>
      <c r="L192" s="20">
        <f t="shared" si="8"/>
        <v>0</v>
      </c>
    </row>
    <row r="193" spans="2:12" x14ac:dyDescent="0.25">
      <c r="B193" s="63">
        <f t="shared" si="7"/>
        <v>185</v>
      </c>
      <c r="C193" s="322"/>
      <c r="D193" s="322"/>
      <c r="E193" s="138"/>
      <c r="F193" s="140"/>
      <c r="G193" s="317"/>
      <c r="H193" s="318"/>
      <c r="I193" s="16"/>
      <c r="J193" s="64"/>
      <c r="K193" s="205"/>
      <c r="L193" s="20">
        <f t="shared" si="8"/>
        <v>0</v>
      </c>
    </row>
    <row r="194" spans="2:12" x14ac:dyDescent="0.25">
      <c r="B194" s="63">
        <f t="shared" si="7"/>
        <v>186</v>
      </c>
      <c r="C194" s="322"/>
      <c r="D194" s="322"/>
      <c r="E194" s="138"/>
      <c r="F194" s="140"/>
      <c r="G194" s="317"/>
      <c r="H194" s="318"/>
      <c r="I194" s="16"/>
      <c r="J194" s="64"/>
      <c r="K194" s="205"/>
      <c r="L194" s="20">
        <f t="shared" si="8"/>
        <v>0</v>
      </c>
    </row>
    <row r="195" spans="2:12" x14ac:dyDescent="0.25">
      <c r="B195" s="63">
        <f t="shared" si="7"/>
        <v>187</v>
      </c>
      <c r="C195" s="322"/>
      <c r="D195" s="322"/>
      <c r="E195" s="138"/>
      <c r="F195" s="140"/>
      <c r="G195" s="317"/>
      <c r="H195" s="318"/>
      <c r="I195" s="16"/>
      <c r="J195" s="64"/>
      <c r="K195" s="205"/>
      <c r="L195" s="20">
        <f t="shared" si="8"/>
        <v>0</v>
      </c>
    </row>
    <row r="196" spans="2:12" x14ac:dyDescent="0.25">
      <c r="B196" s="63">
        <f t="shared" si="7"/>
        <v>188</v>
      </c>
      <c r="C196" s="322"/>
      <c r="D196" s="322"/>
      <c r="E196" s="138"/>
      <c r="F196" s="140"/>
      <c r="G196" s="317"/>
      <c r="H196" s="318"/>
      <c r="I196" s="16"/>
      <c r="J196" s="64"/>
      <c r="K196" s="205"/>
      <c r="L196" s="20">
        <f t="shared" ref="L196:L208" si="9">K196*J196</f>
        <v>0</v>
      </c>
    </row>
    <row r="197" spans="2:12" x14ac:dyDescent="0.25">
      <c r="B197" s="63">
        <f t="shared" si="7"/>
        <v>189</v>
      </c>
      <c r="C197" s="322"/>
      <c r="D197" s="322"/>
      <c r="E197" s="138"/>
      <c r="F197" s="140"/>
      <c r="G197" s="317"/>
      <c r="H197" s="318"/>
      <c r="I197" s="16"/>
      <c r="J197" s="64"/>
      <c r="K197" s="205"/>
      <c r="L197" s="20">
        <f t="shared" si="9"/>
        <v>0</v>
      </c>
    </row>
    <row r="198" spans="2:12" x14ac:dyDescent="0.25">
      <c r="B198" s="63">
        <f t="shared" si="7"/>
        <v>190</v>
      </c>
      <c r="C198" s="322"/>
      <c r="D198" s="322"/>
      <c r="E198" s="138"/>
      <c r="F198" s="140"/>
      <c r="G198" s="317"/>
      <c r="H198" s="318"/>
      <c r="I198" s="16"/>
      <c r="J198" s="64"/>
      <c r="K198" s="205"/>
      <c r="L198" s="20">
        <f t="shared" si="9"/>
        <v>0</v>
      </c>
    </row>
    <row r="199" spans="2:12" x14ac:dyDescent="0.25">
      <c r="B199" s="63">
        <f t="shared" si="7"/>
        <v>191</v>
      </c>
      <c r="C199" s="322"/>
      <c r="D199" s="322"/>
      <c r="E199" s="138"/>
      <c r="F199" s="140"/>
      <c r="G199" s="317"/>
      <c r="H199" s="318"/>
      <c r="I199" s="16"/>
      <c r="J199" s="64"/>
      <c r="K199" s="205"/>
      <c r="L199" s="20">
        <f t="shared" si="9"/>
        <v>0</v>
      </c>
    </row>
    <row r="200" spans="2:12" x14ac:dyDescent="0.25">
      <c r="B200" s="63">
        <f t="shared" si="7"/>
        <v>192</v>
      </c>
      <c r="C200" s="322"/>
      <c r="D200" s="322"/>
      <c r="E200" s="138"/>
      <c r="F200" s="140"/>
      <c r="G200" s="317"/>
      <c r="H200" s="318"/>
      <c r="I200" s="16"/>
      <c r="J200" s="64"/>
      <c r="K200" s="205"/>
      <c r="L200" s="20">
        <f t="shared" si="9"/>
        <v>0</v>
      </c>
    </row>
    <row r="201" spans="2:12" x14ac:dyDescent="0.25">
      <c r="B201" s="63">
        <f t="shared" si="7"/>
        <v>193</v>
      </c>
      <c r="C201" s="322"/>
      <c r="D201" s="322"/>
      <c r="E201" s="138"/>
      <c r="F201" s="140"/>
      <c r="G201" s="317"/>
      <c r="H201" s="318"/>
      <c r="I201" s="16"/>
      <c r="J201" s="64"/>
      <c r="K201" s="205"/>
      <c r="L201" s="20">
        <f t="shared" si="9"/>
        <v>0</v>
      </c>
    </row>
    <row r="202" spans="2:12" x14ac:dyDescent="0.25">
      <c r="B202" s="63">
        <f t="shared" si="7"/>
        <v>194</v>
      </c>
      <c r="C202" s="322"/>
      <c r="D202" s="322"/>
      <c r="E202" s="138"/>
      <c r="F202" s="140"/>
      <c r="G202" s="317"/>
      <c r="H202" s="318"/>
      <c r="I202" s="16"/>
      <c r="J202" s="64"/>
      <c r="K202" s="205"/>
      <c r="L202" s="20">
        <f t="shared" si="9"/>
        <v>0</v>
      </c>
    </row>
    <row r="203" spans="2:12" x14ac:dyDescent="0.25">
      <c r="B203" s="63">
        <f t="shared" si="7"/>
        <v>195</v>
      </c>
      <c r="C203" s="322"/>
      <c r="D203" s="322"/>
      <c r="E203" s="138"/>
      <c r="F203" s="140"/>
      <c r="G203" s="317"/>
      <c r="H203" s="318"/>
      <c r="I203" s="16"/>
      <c r="J203" s="64"/>
      <c r="K203" s="205"/>
      <c r="L203" s="20">
        <f t="shared" si="9"/>
        <v>0</v>
      </c>
    </row>
    <row r="204" spans="2:12" x14ac:dyDescent="0.25">
      <c r="B204" s="63">
        <f t="shared" si="7"/>
        <v>196</v>
      </c>
      <c r="C204" s="322"/>
      <c r="D204" s="322"/>
      <c r="E204" s="138"/>
      <c r="F204" s="140"/>
      <c r="G204" s="317"/>
      <c r="H204" s="318"/>
      <c r="I204" s="16"/>
      <c r="J204" s="64"/>
      <c r="K204" s="205"/>
      <c r="L204" s="20">
        <f t="shared" si="9"/>
        <v>0</v>
      </c>
    </row>
    <row r="205" spans="2:12" x14ac:dyDescent="0.25">
      <c r="B205" s="63">
        <f t="shared" si="7"/>
        <v>197</v>
      </c>
      <c r="C205" s="322"/>
      <c r="D205" s="322"/>
      <c r="E205" s="138"/>
      <c r="F205" s="140"/>
      <c r="G205" s="317"/>
      <c r="H205" s="318"/>
      <c r="I205" s="16"/>
      <c r="J205" s="64"/>
      <c r="K205" s="205"/>
      <c r="L205" s="20">
        <f t="shared" si="9"/>
        <v>0</v>
      </c>
    </row>
    <row r="206" spans="2:12" x14ac:dyDescent="0.25">
      <c r="B206" s="63">
        <f t="shared" si="7"/>
        <v>198</v>
      </c>
      <c r="C206" s="322"/>
      <c r="D206" s="322"/>
      <c r="E206" s="138"/>
      <c r="F206" s="140"/>
      <c r="G206" s="317"/>
      <c r="H206" s="318"/>
      <c r="I206" s="16"/>
      <c r="J206" s="64"/>
      <c r="K206" s="205"/>
      <c r="L206" s="20">
        <f t="shared" si="9"/>
        <v>0</v>
      </c>
    </row>
    <row r="207" spans="2:12" x14ac:dyDescent="0.25">
      <c r="B207" s="63">
        <f t="shared" si="7"/>
        <v>199</v>
      </c>
      <c r="C207" s="322"/>
      <c r="D207" s="322"/>
      <c r="E207" s="143"/>
      <c r="F207" s="140"/>
      <c r="G207" s="317"/>
      <c r="H207" s="318"/>
      <c r="I207" s="16"/>
      <c r="J207" s="64"/>
      <c r="K207" s="205"/>
      <c r="L207" s="20">
        <f t="shared" ref="L207" si="10">K207*J207</f>
        <v>0</v>
      </c>
    </row>
    <row r="208" spans="2:12" x14ac:dyDescent="0.25">
      <c r="B208" s="63">
        <f t="shared" si="7"/>
        <v>200</v>
      </c>
      <c r="C208" s="322"/>
      <c r="D208" s="322"/>
      <c r="E208" s="138"/>
      <c r="F208" s="140"/>
      <c r="G208" s="317"/>
      <c r="H208" s="318"/>
      <c r="I208" s="16"/>
      <c r="J208" s="64"/>
      <c r="K208" s="205"/>
      <c r="L208" s="20">
        <f t="shared" si="9"/>
        <v>0</v>
      </c>
    </row>
    <row r="209" spans="2:12" x14ac:dyDescent="0.25">
      <c r="B209" s="63">
        <f t="shared" si="7"/>
        <v>201</v>
      </c>
      <c r="C209" s="322"/>
      <c r="D209" s="322"/>
      <c r="E209" s="144"/>
      <c r="F209" s="140"/>
      <c r="G209" s="317"/>
      <c r="H209" s="318"/>
      <c r="I209" s="16"/>
      <c r="J209" s="64"/>
      <c r="K209" s="205"/>
      <c r="L209" s="20">
        <f t="shared" ref="L209:L272" si="11">K209*J209</f>
        <v>0</v>
      </c>
    </row>
    <row r="210" spans="2:12" x14ac:dyDescent="0.25">
      <c r="B210" s="63">
        <f t="shared" si="7"/>
        <v>202</v>
      </c>
      <c r="C210" s="322"/>
      <c r="D210" s="322"/>
      <c r="E210" s="144"/>
      <c r="F210" s="140"/>
      <c r="G210" s="317"/>
      <c r="H210" s="318"/>
      <c r="I210" s="16"/>
      <c r="J210" s="64"/>
      <c r="K210" s="205"/>
      <c r="L210" s="20">
        <f t="shared" si="11"/>
        <v>0</v>
      </c>
    </row>
    <row r="211" spans="2:12" x14ac:dyDescent="0.25">
      <c r="B211" s="63">
        <f t="shared" si="7"/>
        <v>203</v>
      </c>
      <c r="C211" s="322"/>
      <c r="D211" s="322"/>
      <c r="E211" s="144"/>
      <c r="F211" s="140"/>
      <c r="G211" s="317"/>
      <c r="H211" s="318"/>
      <c r="I211" s="16"/>
      <c r="J211" s="64"/>
      <c r="K211" s="205"/>
      <c r="L211" s="20">
        <f t="shared" si="11"/>
        <v>0</v>
      </c>
    </row>
    <row r="212" spans="2:12" x14ac:dyDescent="0.25">
      <c r="B212" s="63">
        <f t="shared" si="7"/>
        <v>204</v>
      </c>
      <c r="C212" s="322"/>
      <c r="D212" s="322"/>
      <c r="E212" s="144"/>
      <c r="F212" s="140"/>
      <c r="G212" s="317"/>
      <c r="H212" s="318"/>
      <c r="I212" s="16"/>
      <c r="J212" s="64"/>
      <c r="K212" s="205"/>
      <c r="L212" s="20">
        <f t="shared" si="11"/>
        <v>0</v>
      </c>
    </row>
    <row r="213" spans="2:12" x14ac:dyDescent="0.25">
      <c r="B213" s="63">
        <f t="shared" si="7"/>
        <v>205</v>
      </c>
      <c r="C213" s="322"/>
      <c r="D213" s="322"/>
      <c r="E213" s="144"/>
      <c r="F213" s="140"/>
      <c r="G213" s="317"/>
      <c r="H213" s="318"/>
      <c r="I213" s="16"/>
      <c r="J213" s="64"/>
      <c r="K213" s="205"/>
      <c r="L213" s="20">
        <f t="shared" si="11"/>
        <v>0</v>
      </c>
    </row>
    <row r="214" spans="2:12" x14ac:dyDescent="0.25">
      <c r="B214" s="63">
        <f t="shared" si="7"/>
        <v>206</v>
      </c>
      <c r="C214" s="322"/>
      <c r="D214" s="322"/>
      <c r="E214" s="144"/>
      <c r="F214" s="140"/>
      <c r="G214" s="317"/>
      <c r="H214" s="318"/>
      <c r="I214" s="16"/>
      <c r="J214" s="64"/>
      <c r="K214" s="205"/>
      <c r="L214" s="20">
        <f t="shared" si="11"/>
        <v>0</v>
      </c>
    </row>
    <row r="215" spans="2:12" x14ac:dyDescent="0.25">
      <c r="B215" s="63">
        <f t="shared" si="7"/>
        <v>207</v>
      </c>
      <c r="C215" s="322"/>
      <c r="D215" s="322"/>
      <c r="E215" s="144"/>
      <c r="F215" s="140"/>
      <c r="G215" s="317"/>
      <c r="H215" s="318"/>
      <c r="I215" s="16"/>
      <c r="J215" s="64"/>
      <c r="K215" s="205"/>
      <c r="L215" s="20">
        <f t="shared" si="11"/>
        <v>0</v>
      </c>
    </row>
    <row r="216" spans="2:12" x14ac:dyDescent="0.25">
      <c r="B216" s="63">
        <f t="shared" si="7"/>
        <v>208</v>
      </c>
      <c r="C216" s="322"/>
      <c r="D216" s="322"/>
      <c r="E216" s="144"/>
      <c r="F216" s="140"/>
      <c r="G216" s="317"/>
      <c r="H216" s="318"/>
      <c r="I216" s="16"/>
      <c r="J216" s="64"/>
      <c r="K216" s="205"/>
      <c r="L216" s="20">
        <f t="shared" si="11"/>
        <v>0</v>
      </c>
    </row>
    <row r="217" spans="2:12" x14ac:dyDescent="0.25">
      <c r="B217" s="63">
        <f t="shared" si="7"/>
        <v>209</v>
      </c>
      <c r="C217" s="322"/>
      <c r="D217" s="322"/>
      <c r="E217" s="144"/>
      <c r="F217" s="140"/>
      <c r="G217" s="317"/>
      <c r="H217" s="318"/>
      <c r="I217" s="16"/>
      <c r="J217" s="64"/>
      <c r="K217" s="205"/>
      <c r="L217" s="20">
        <f t="shared" si="11"/>
        <v>0</v>
      </c>
    </row>
    <row r="218" spans="2:12" x14ac:dyDescent="0.25">
      <c r="B218" s="63">
        <f t="shared" si="7"/>
        <v>210</v>
      </c>
      <c r="C218" s="322"/>
      <c r="D218" s="322"/>
      <c r="E218" s="144"/>
      <c r="F218" s="140"/>
      <c r="G218" s="317"/>
      <c r="H218" s="318"/>
      <c r="I218" s="16"/>
      <c r="J218" s="64"/>
      <c r="K218" s="205"/>
      <c r="L218" s="20">
        <f t="shared" si="11"/>
        <v>0</v>
      </c>
    </row>
    <row r="219" spans="2:12" x14ac:dyDescent="0.25">
      <c r="B219" s="63">
        <f t="shared" si="7"/>
        <v>211</v>
      </c>
      <c r="C219" s="322"/>
      <c r="D219" s="322"/>
      <c r="E219" s="144"/>
      <c r="F219" s="140"/>
      <c r="G219" s="317"/>
      <c r="H219" s="318"/>
      <c r="I219" s="16"/>
      <c r="J219" s="64"/>
      <c r="K219" s="205"/>
      <c r="L219" s="20">
        <f t="shared" si="11"/>
        <v>0</v>
      </c>
    </row>
    <row r="220" spans="2:12" x14ac:dyDescent="0.25">
      <c r="B220" s="63">
        <f t="shared" si="7"/>
        <v>212</v>
      </c>
      <c r="C220" s="322"/>
      <c r="D220" s="322"/>
      <c r="E220" s="144"/>
      <c r="F220" s="140"/>
      <c r="G220" s="317"/>
      <c r="H220" s="318"/>
      <c r="I220" s="16"/>
      <c r="J220" s="64"/>
      <c r="K220" s="205"/>
      <c r="L220" s="20">
        <f t="shared" si="11"/>
        <v>0</v>
      </c>
    </row>
    <row r="221" spans="2:12" x14ac:dyDescent="0.25">
      <c r="B221" s="63">
        <f t="shared" si="7"/>
        <v>213</v>
      </c>
      <c r="C221" s="322"/>
      <c r="D221" s="322"/>
      <c r="E221" s="144"/>
      <c r="F221" s="140"/>
      <c r="G221" s="317"/>
      <c r="H221" s="318"/>
      <c r="I221" s="16"/>
      <c r="J221" s="64"/>
      <c r="K221" s="205"/>
      <c r="L221" s="20">
        <f t="shared" si="11"/>
        <v>0</v>
      </c>
    </row>
    <row r="222" spans="2:12" x14ac:dyDescent="0.25">
      <c r="B222" s="63">
        <f t="shared" si="7"/>
        <v>214</v>
      </c>
      <c r="C222" s="322"/>
      <c r="D222" s="322"/>
      <c r="E222" s="144"/>
      <c r="F222" s="140"/>
      <c r="G222" s="317"/>
      <c r="H222" s="318"/>
      <c r="I222" s="16"/>
      <c r="J222" s="64"/>
      <c r="K222" s="205"/>
      <c r="L222" s="20">
        <f t="shared" si="11"/>
        <v>0</v>
      </c>
    </row>
    <row r="223" spans="2:12" x14ac:dyDescent="0.25">
      <c r="B223" s="63">
        <f t="shared" si="7"/>
        <v>215</v>
      </c>
      <c r="C223" s="322"/>
      <c r="D223" s="322"/>
      <c r="E223" s="144"/>
      <c r="F223" s="140"/>
      <c r="G223" s="317"/>
      <c r="H223" s="318"/>
      <c r="I223" s="16"/>
      <c r="J223" s="64"/>
      <c r="K223" s="205"/>
      <c r="L223" s="20">
        <f t="shared" si="11"/>
        <v>0</v>
      </c>
    </row>
    <row r="224" spans="2:12" x14ac:dyDescent="0.25">
      <c r="B224" s="63">
        <f t="shared" si="7"/>
        <v>216</v>
      </c>
      <c r="C224" s="322"/>
      <c r="D224" s="322"/>
      <c r="E224" s="144"/>
      <c r="F224" s="140"/>
      <c r="G224" s="317"/>
      <c r="H224" s="318"/>
      <c r="I224" s="16"/>
      <c r="J224" s="64"/>
      <c r="K224" s="205"/>
      <c r="L224" s="20">
        <f t="shared" si="11"/>
        <v>0</v>
      </c>
    </row>
    <row r="225" spans="2:12" x14ac:dyDescent="0.25">
      <c r="B225" s="63">
        <f t="shared" si="7"/>
        <v>217</v>
      </c>
      <c r="C225" s="322"/>
      <c r="D225" s="322"/>
      <c r="E225" s="144"/>
      <c r="F225" s="140"/>
      <c r="G225" s="317"/>
      <c r="H225" s="318"/>
      <c r="I225" s="16"/>
      <c r="J225" s="64"/>
      <c r="K225" s="205"/>
      <c r="L225" s="20">
        <f t="shared" si="11"/>
        <v>0</v>
      </c>
    </row>
    <row r="226" spans="2:12" x14ac:dyDescent="0.25">
      <c r="B226" s="63">
        <f t="shared" si="7"/>
        <v>218</v>
      </c>
      <c r="C226" s="322"/>
      <c r="D226" s="322"/>
      <c r="E226" s="144"/>
      <c r="F226" s="140"/>
      <c r="G226" s="317"/>
      <c r="H226" s="318"/>
      <c r="I226" s="16"/>
      <c r="J226" s="64"/>
      <c r="K226" s="205"/>
      <c r="L226" s="20">
        <f t="shared" si="11"/>
        <v>0</v>
      </c>
    </row>
    <row r="227" spans="2:12" x14ac:dyDescent="0.25">
      <c r="B227" s="63">
        <f t="shared" si="7"/>
        <v>219</v>
      </c>
      <c r="C227" s="322"/>
      <c r="D227" s="322"/>
      <c r="E227" s="144"/>
      <c r="F227" s="140"/>
      <c r="G227" s="317"/>
      <c r="H227" s="318"/>
      <c r="I227" s="16"/>
      <c r="J227" s="64"/>
      <c r="K227" s="205"/>
      <c r="L227" s="20">
        <f t="shared" si="11"/>
        <v>0</v>
      </c>
    </row>
    <row r="228" spans="2:12" x14ac:dyDescent="0.25">
      <c r="B228" s="63">
        <f t="shared" si="7"/>
        <v>220</v>
      </c>
      <c r="C228" s="322"/>
      <c r="D228" s="322"/>
      <c r="E228" s="144"/>
      <c r="F228" s="140"/>
      <c r="G228" s="317"/>
      <c r="H228" s="318"/>
      <c r="I228" s="16"/>
      <c r="J228" s="64"/>
      <c r="K228" s="205"/>
      <c r="L228" s="20">
        <f t="shared" si="11"/>
        <v>0</v>
      </c>
    </row>
    <row r="229" spans="2:12" x14ac:dyDescent="0.25">
      <c r="B229" s="63">
        <f t="shared" si="7"/>
        <v>221</v>
      </c>
      <c r="C229" s="322"/>
      <c r="D229" s="322"/>
      <c r="E229" s="144"/>
      <c r="F229" s="140"/>
      <c r="G229" s="317"/>
      <c r="H229" s="318"/>
      <c r="I229" s="16"/>
      <c r="J229" s="64"/>
      <c r="K229" s="205"/>
      <c r="L229" s="20">
        <f t="shared" si="11"/>
        <v>0</v>
      </c>
    </row>
    <row r="230" spans="2:12" x14ac:dyDescent="0.25">
      <c r="B230" s="63">
        <f t="shared" si="7"/>
        <v>222</v>
      </c>
      <c r="C230" s="322"/>
      <c r="D230" s="322"/>
      <c r="E230" s="144"/>
      <c r="F230" s="140"/>
      <c r="G230" s="317"/>
      <c r="H230" s="318"/>
      <c r="I230" s="16"/>
      <c r="J230" s="64"/>
      <c r="K230" s="205"/>
      <c r="L230" s="20">
        <f t="shared" si="11"/>
        <v>0</v>
      </c>
    </row>
    <row r="231" spans="2:12" x14ac:dyDescent="0.25">
      <c r="B231" s="63">
        <f t="shared" si="7"/>
        <v>223</v>
      </c>
      <c r="C231" s="322"/>
      <c r="D231" s="322"/>
      <c r="E231" s="144"/>
      <c r="F231" s="140"/>
      <c r="G231" s="317"/>
      <c r="H231" s="318"/>
      <c r="I231" s="16"/>
      <c r="J231" s="64"/>
      <c r="K231" s="205"/>
      <c r="L231" s="20">
        <f t="shared" si="11"/>
        <v>0</v>
      </c>
    </row>
    <row r="232" spans="2:12" x14ac:dyDescent="0.25">
      <c r="B232" s="63">
        <f t="shared" si="7"/>
        <v>224</v>
      </c>
      <c r="C232" s="322"/>
      <c r="D232" s="322"/>
      <c r="E232" s="144"/>
      <c r="F232" s="140"/>
      <c r="G232" s="317"/>
      <c r="H232" s="318"/>
      <c r="I232" s="16"/>
      <c r="J232" s="64"/>
      <c r="K232" s="205"/>
      <c r="L232" s="20">
        <f t="shared" si="11"/>
        <v>0</v>
      </c>
    </row>
    <row r="233" spans="2:12" x14ac:dyDescent="0.25">
      <c r="B233" s="63">
        <f t="shared" si="7"/>
        <v>225</v>
      </c>
      <c r="C233" s="322"/>
      <c r="D233" s="322"/>
      <c r="E233" s="144"/>
      <c r="F233" s="140"/>
      <c r="G233" s="317"/>
      <c r="H233" s="318"/>
      <c r="I233" s="16"/>
      <c r="J233" s="64"/>
      <c r="K233" s="205"/>
      <c r="L233" s="20">
        <f t="shared" si="11"/>
        <v>0</v>
      </c>
    </row>
    <row r="234" spans="2:12" x14ac:dyDescent="0.25">
      <c r="B234" s="63">
        <f t="shared" si="7"/>
        <v>226</v>
      </c>
      <c r="C234" s="322"/>
      <c r="D234" s="322"/>
      <c r="E234" s="144"/>
      <c r="F234" s="140"/>
      <c r="G234" s="317"/>
      <c r="H234" s="318"/>
      <c r="I234" s="16"/>
      <c r="J234" s="64"/>
      <c r="K234" s="205"/>
      <c r="L234" s="20">
        <f t="shared" si="11"/>
        <v>0</v>
      </c>
    </row>
    <row r="235" spans="2:12" x14ac:dyDescent="0.25">
      <c r="B235" s="63">
        <f t="shared" si="7"/>
        <v>227</v>
      </c>
      <c r="C235" s="322"/>
      <c r="D235" s="322"/>
      <c r="E235" s="144"/>
      <c r="F235" s="140"/>
      <c r="G235" s="317"/>
      <c r="H235" s="318"/>
      <c r="I235" s="16"/>
      <c r="J235" s="64"/>
      <c r="K235" s="205"/>
      <c r="L235" s="20">
        <f t="shared" si="11"/>
        <v>0</v>
      </c>
    </row>
    <row r="236" spans="2:12" x14ac:dyDescent="0.25">
      <c r="B236" s="63">
        <f t="shared" si="7"/>
        <v>228</v>
      </c>
      <c r="C236" s="322"/>
      <c r="D236" s="322"/>
      <c r="E236" s="144"/>
      <c r="F236" s="140"/>
      <c r="G236" s="317"/>
      <c r="H236" s="318"/>
      <c r="I236" s="16"/>
      <c r="J236" s="64"/>
      <c r="K236" s="205"/>
      <c r="L236" s="20">
        <f t="shared" si="11"/>
        <v>0</v>
      </c>
    </row>
    <row r="237" spans="2:12" x14ac:dyDescent="0.25">
      <c r="B237" s="63">
        <f t="shared" si="7"/>
        <v>229</v>
      </c>
      <c r="C237" s="322"/>
      <c r="D237" s="322"/>
      <c r="E237" s="144"/>
      <c r="F237" s="140"/>
      <c r="G237" s="317"/>
      <c r="H237" s="318"/>
      <c r="I237" s="16"/>
      <c r="J237" s="64"/>
      <c r="K237" s="205"/>
      <c r="L237" s="20">
        <f t="shared" si="11"/>
        <v>0</v>
      </c>
    </row>
    <row r="238" spans="2:12" x14ac:dyDescent="0.25">
      <c r="B238" s="63">
        <f t="shared" si="7"/>
        <v>230</v>
      </c>
      <c r="C238" s="322"/>
      <c r="D238" s="322"/>
      <c r="E238" s="144"/>
      <c r="F238" s="140"/>
      <c r="G238" s="317"/>
      <c r="H238" s="318"/>
      <c r="I238" s="16"/>
      <c r="J238" s="64"/>
      <c r="K238" s="205"/>
      <c r="L238" s="20">
        <f t="shared" si="11"/>
        <v>0</v>
      </c>
    </row>
    <row r="239" spans="2:12" x14ac:dyDescent="0.25">
      <c r="B239" s="63">
        <f t="shared" si="7"/>
        <v>231</v>
      </c>
      <c r="C239" s="322"/>
      <c r="D239" s="322"/>
      <c r="E239" s="144"/>
      <c r="F239" s="140"/>
      <c r="G239" s="317"/>
      <c r="H239" s="318"/>
      <c r="I239" s="16"/>
      <c r="J239" s="64"/>
      <c r="K239" s="205"/>
      <c r="L239" s="20">
        <f t="shared" si="11"/>
        <v>0</v>
      </c>
    </row>
    <row r="240" spans="2:12" x14ac:dyDescent="0.25">
      <c r="B240" s="63">
        <f t="shared" si="7"/>
        <v>232</v>
      </c>
      <c r="C240" s="322"/>
      <c r="D240" s="322"/>
      <c r="E240" s="144"/>
      <c r="F240" s="140"/>
      <c r="G240" s="317"/>
      <c r="H240" s="318"/>
      <c r="I240" s="16"/>
      <c r="J240" s="64"/>
      <c r="K240" s="205"/>
      <c r="L240" s="20">
        <f t="shared" si="11"/>
        <v>0</v>
      </c>
    </row>
    <row r="241" spans="2:12" x14ac:dyDescent="0.25">
      <c r="B241" s="63">
        <f t="shared" si="7"/>
        <v>233</v>
      </c>
      <c r="C241" s="322"/>
      <c r="D241" s="322"/>
      <c r="E241" s="144"/>
      <c r="F241" s="140"/>
      <c r="G241" s="317"/>
      <c r="H241" s="318"/>
      <c r="I241" s="16"/>
      <c r="J241" s="64"/>
      <c r="K241" s="205"/>
      <c r="L241" s="20">
        <f t="shared" si="11"/>
        <v>0</v>
      </c>
    </row>
    <row r="242" spans="2:12" x14ac:dyDescent="0.25">
      <c r="B242" s="63">
        <f t="shared" si="7"/>
        <v>234</v>
      </c>
      <c r="C242" s="322"/>
      <c r="D242" s="322"/>
      <c r="E242" s="144"/>
      <c r="F242" s="140"/>
      <c r="G242" s="317"/>
      <c r="H242" s="318"/>
      <c r="I242" s="16"/>
      <c r="J242" s="64"/>
      <c r="K242" s="205"/>
      <c r="L242" s="20">
        <f t="shared" si="11"/>
        <v>0</v>
      </c>
    </row>
    <row r="243" spans="2:12" x14ac:dyDescent="0.25">
      <c r="B243" s="63">
        <f t="shared" si="7"/>
        <v>235</v>
      </c>
      <c r="C243" s="322"/>
      <c r="D243" s="322"/>
      <c r="E243" s="144"/>
      <c r="F243" s="140"/>
      <c r="G243" s="317"/>
      <c r="H243" s="318"/>
      <c r="I243" s="16"/>
      <c r="J243" s="64"/>
      <c r="K243" s="205"/>
      <c r="L243" s="20">
        <f t="shared" si="11"/>
        <v>0</v>
      </c>
    </row>
    <row r="244" spans="2:12" x14ac:dyDescent="0.25">
      <c r="B244" s="63">
        <f t="shared" si="7"/>
        <v>236</v>
      </c>
      <c r="C244" s="322"/>
      <c r="D244" s="322"/>
      <c r="E244" s="144"/>
      <c r="F244" s="140"/>
      <c r="G244" s="317"/>
      <c r="H244" s="318"/>
      <c r="I244" s="16"/>
      <c r="J244" s="64"/>
      <c r="K244" s="205"/>
      <c r="L244" s="20">
        <f t="shared" si="11"/>
        <v>0</v>
      </c>
    </row>
    <row r="245" spans="2:12" x14ac:dyDescent="0.25">
      <c r="B245" s="63">
        <f t="shared" si="7"/>
        <v>237</v>
      </c>
      <c r="C245" s="322"/>
      <c r="D245" s="322"/>
      <c r="E245" s="144"/>
      <c r="F245" s="140"/>
      <c r="G245" s="317"/>
      <c r="H245" s="318"/>
      <c r="I245" s="16"/>
      <c r="J245" s="64"/>
      <c r="K245" s="205"/>
      <c r="L245" s="20">
        <f t="shared" si="11"/>
        <v>0</v>
      </c>
    </row>
    <row r="246" spans="2:12" x14ac:dyDescent="0.25">
      <c r="B246" s="63">
        <f t="shared" si="7"/>
        <v>238</v>
      </c>
      <c r="C246" s="322"/>
      <c r="D246" s="322"/>
      <c r="E246" s="144"/>
      <c r="F246" s="140"/>
      <c r="G246" s="317"/>
      <c r="H246" s="318"/>
      <c r="I246" s="16"/>
      <c r="J246" s="64"/>
      <c r="K246" s="205"/>
      <c r="L246" s="20">
        <f t="shared" si="11"/>
        <v>0</v>
      </c>
    </row>
    <row r="247" spans="2:12" x14ac:dyDescent="0.25">
      <c r="B247" s="63">
        <f t="shared" si="7"/>
        <v>239</v>
      </c>
      <c r="C247" s="322"/>
      <c r="D247" s="322"/>
      <c r="E247" s="144"/>
      <c r="F247" s="140"/>
      <c r="G247" s="317"/>
      <c r="H247" s="318"/>
      <c r="I247" s="16"/>
      <c r="J247" s="64"/>
      <c r="K247" s="205"/>
      <c r="L247" s="20">
        <f t="shared" si="11"/>
        <v>0</v>
      </c>
    </row>
    <row r="248" spans="2:12" x14ac:dyDescent="0.25">
      <c r="B248" s="63">
        <f t="shared" si="7"/>
        <v>240</v>
      </c>
      <c r="C248" s="322"/>
      <c r="D248" s="322"/>
      <c r="E248" s="144"/>
      <c r="F248" s="140"/>
      <c r="G248" s="317"/>
      <c r="H248" s="318"/>
      <c r="I248" s="16"/>
      <c r="J248" s="64"/>
      <c r="K248" s="205"/>
      <c r="L248" s="20">
        <f t="shared" si="11"/>
        <v>0</v>
      </c>
    </row>
    <row r="249" spans="2:12" x14ac:dyDescent="0.25">
      <c r="B249" s="63">
        <f t="shared" si="7"/>
        <v>241</v>
      </c>
      <c r="C249" s="322"/>
      <c r="D249" s="322"/>
      <c r="E249" s="144"/>
      <c r="F249" s="140"/>
      <c r="G249" s="317"/>
      <c r="H249" s="318"/>
      <c r="I249" s="16"/>
      <c r="J249" s="64"/>
      <c r="K249" s="205"/>
      <c r="L249" s="20">
        <f t="shared" si="11"/>
        <v>0</v>
      </c>
    </row>
    <row r="250" spans="2:12" x14ac:dyDescent="0.25">
      <c r="B250" s="63">
        <f t="shared" si="7"/>
        <v>242</v>
      </c>
      <c r="C250" s="322"/>
      <c r="D250" s="322"/>
      <c r="E250" s="144"/>
      <c r="F250" s="140"/>
      <c r="G250" s="317"/>
      <c r="H250" s="318"/>
      <c r="I250" s="16"/>
      <c r="J250" s="64"/>
      <c r="K250" s="205"/>
      <c r="L250" s="20">
        <f t="shared" si="11"/>
        <v>0</v>
      </c>
    </row>
    <row r="251" spans="2:12" x14ac:dyDescent="0.25">
      <c r="B251" s="63">
        <f t="shared" si="7"/>
        <v>243</v>
      </c>
      <c r="C251" s="322"/>
      <c r="D251" s="322"/>
      <c r="E251" s="144"/>
      <c r="F251" s="140"/>
      <c r="G251" s="317"/>
      <c r="H251" s="318"/>
      <c r="I251" s="16"/>
      <c r="J251" s="64"/>
      <c r="K251" s="205"/>
      <c r="L251" s="20">
        <f t="shared" si="11"/>
        <v>0</v>
      </c>
    </row>
    <row r="252" spans="2:12" x14ac:dyDescent="0.25">
      <c r="B252" s="63">
        <f t="shared" si="7"/>
        <v>244</v>
      </c>
      <c r="C252" s="322"/>
      <c r="D252" s="322"/>
      <c r="E252" s="144"/>
      <c r="F252" s="140"/>
      <c r="G252" s="317"/>
      <c r="H252" s="318"/>
      <c r="I252" s="16"/>
      <c r="J252" s="64"/>
      <c r="K252" s="205"/>
      <c r="L252" s="20">
        <f t="shared" si="11"/>
        <v>0</v>
      </c>
    </row>
    <row r="253" spans="2:12" x14ac:dyDescent="0.25">
      <c r="B253" s="63">
        <f t="shared" si="7"/>
        <v>245</v>
      </c>
      <c r="C253" s="322"/>
      <c r="D253" s="322"/>
      <c r="E253" s="144"/>
      <c r="F253" s="140"/>
      <c r="G253" s="317"/>
      <c r="H253" s="318"/>
      <c r="I253" s="16"/>
      <c r="J253" s="64"/>
      <c r="K253" s="205"/>
      <c r="L253" s="20">
        <f t="shared" si="11"/>
        <v>0</v>
      </c>
    </row>
    <row r="254" spans="2:12" x14ac:dyDescent="0.25">
      <c r="B254" s="63">
        <f t="shared" si="7"/>
        <v>246</v>
      </c>
      <c r="C254" s="322"/>
      <c r="D254" s="322"/>
      <c r="E254" s="144"/>
      <c r="F254" s="140"/>
      <c r="G254" s="317"/>
      <c r="H254" s="318"/>
      <c r="I254" s="16"/>
      <c r="J254" s="64"/>
      <c r="K254" s="205"/>
      <c r="L254" s="20">
        <f t="shared" si="11"/>
        <v>0</v>
      </c>
    </row>
    <row r="255" spans="2:12" x14ac:dyDescent="0.25">
      <c r="B255" s="63">
        <f t="shared" si="7"/>
        <v>247</v>
      </c>
      <c r="C255" s="322"/>
      <c r="D255" s="322"/>
      <c r="E255" s="144"/>
      <c r="F255" s="140"/>
      <c r="G255" s="317"/>
      <c r="H255" s="318"/>
      <c r="I255" s="16"/>
      <c r="J255" s="64"/>
      <c r="K255" s="205"/>
      <c r="L255" s="20">
        <f t="shared" si="11"/>
        <v>0</v>
      </c>
    </row>
    <row r="256" spans="2:12" x14ac:dyDescent="0.25">
      <c r="B256" s="63">
        <f t="shared" si="7"/>
        <v>248</v>
      </c>
      <c r="C256" s="322"/>
      <c r="D256" s="322"/>
      <c r="E256" s="144"/>
      <c r="F256" s="140"/>
      <c r="G256" s="317"/>
      <c r="H256" s="318"/>
      <c r="I256" s="16"/>
      <c r="J256" s="64"/>
      <c r="K256" s="205"/>
      <c r="L256" s="20">
        <f t="shared" si="11"/>
        <v>0</v>
      </c>
    </row>
    <row r="257" spans="2:12" x14ac:dyDescent="0.25">
      <c r="B257" s="63">
        <f t="shared" si="7"/>
        <v>249</v>
      </c>
      <c r="C257" s="322"/>
      <c r="D257" s="322"/>
      <c r="E257" s="144"/>
      <c r="F257" s="140"/>
      <c r="G257" s="317"/>
      <c r="H257" s="318"/>
      <c r="I257" s="16"/>
      <c r="J257" s="64"/>
      <c r="K257" s="205"/>
      <c r="L257" s="20">
        <f t="shared" si="11"/>
        <v>0</v>
      </c>
    </row>
    <row r="258" spans="2:12" x14ac:dyDescent="0.25">
      <c r="B258" s="63">
        <f t="shared" si="7"/>
        <v>250</v>
      </c>
      <c r="C258" s="322"/>
      <c r="D258" s="322"/>
      <c r="E258" s="144"/>
      <c r="F258" s="140"/>
      <c r="G258" s="317"/>
      <c r="H258" s="318"/>
      <c r="I258" s="16"/>
      <c r="J258" s="64"/>
      <c r="K258" s="205"/>
      <c r="L258" s="20">
        <f t="shared" si="11"/>
        <v>0</v>
      </c>
    </row>
    <row r="259" spans="2:12" x14ac:dyDescent="0.25">
      <c r="B259" s="63">
        <f t="shared" si="7"/>
        <v>251</v>
      </c>
      <c r="C259" s="322"/>
      <c r="D259" s="322"/>
      <c r="E259" s="144"/>
      <c r="F259" s="140"/>
      <c r="G259" s="317"/>
      <c r="H259" s="318"/>
      <c r="I259" s="16"/>
      <c r="J259" s="64"/>
      <c r="K259" s="205"/>
      <c r="L259" s="20">
        <f t="shared" si="11"/>
        <v>0</v>
      </c>
    </row>
    <row r="260" spans="2:12" x14ac:dyDescent="0.25">
      <c r="B260" s="63">
        <f t="shared" si="7"/>
        <v>252</v>
      </c>
      <c r="C260" s="322"/>
      <c r="D260" s="322"/>
      <c r="E260" s="144"/>
      <c r="F260" s="140"/>
      <c r="G260" s="317"/>
      <c r="H260" s="318"/>
      <c r="I260" s="16"/>
      <c r="J260" s="64"/>
      <c r="K260" s="205"/>
      <c r="L260" s="20">
        <f t="shared" si="11"/>
        <v>0</v>
      </c>
    </row>
    <row r="261" spans="2:12" x14ac:dyDescent="0.25">
      <c r="B261" s="63">
        <f t="shared" si="7"/>
        <v>253</v>
      </c>
      <c r="C261" s="322"/>
      <c r="D261" s="322"/>
      <c r="E261" s="144"/>
      <c r="F261" s="140"/>
      <c r="G261" s="317"/>
      <c r="H261" s="318"/>
      <c r="I261" s="16"/>
      <c r="J261" s="64"/>
      <c r="K261" s="205"/>
      <c r="L261" s="20">
        <f t="shared" si="11"/>
        <v>0</v>
      </c>
    </row>
    <row r="262" spans="2:12" x14ac:dyDescent="0.25">
      <c r="B262" s="63">
        <f t="shared" si="7"/>
        <v>254</v>
      </c>
      <c r="C262" s="322"/>
      <c r="D262" s="322"/>
      <c r="E262" s="144"/>
      <c r="F262" s="140"/>
      <c r="G262" s="317"/>
      <c r="H262" s="318"/>
      <c r="I262" s="16"/>
      <c r="J262" s="64"/>
      <c r="K262" s="205"/>
      <c r="L262" s="20">
        <f t="shared" si="11"/>
        <v>0</v>
      </c>
    </row>
    <row r="263" spans="2:12" x14ac:dyDescent="0.25">
      <c r="B263" s="63">
        <f t="shared" si="7"/>
        <v>255</v>
      </c>
      <c r="C263" s="322"/>
      <c r="D263" s="322"/>
      <c r="E263" s="144"/>
      <c r="F263" s="140"/>
      <c r="G263" s="317"/>
      <c r="H263" s="318"/>
      <c r="I263" s="16"/>
      <c r="J263" s="64"/>
      <c r="K263" s="205"/>
      <c r="L263" s="20">
        <f t="shared" si="11"/>
        <v>0</v>
      </c>
    </row>
    <row r="264" spans="2:12" x14ac:dyDescent="0.25">
      <c r="B264" s="63">
        <f t="shared" si="7"/>
        <v>256</v>
      </c>
      <c r="C264" s="322"/>
      <c r="D264" s="322"/>
      <c r="E264" s="144"/>
      <c r="F264" s="140"/>
      <c r="G264" s="317"/>
      <c r="H264" s="318"/>
      <c r="I264" s="16"/>
      <c r="J264" s="64"/>
      <c r="K264" s="205"/>
      <c r="L264" s="20">
        <f t="shared" si="11"/>
        <v>0</v>
      </c>
    </row>
    <row r="265" spans="2:12" x14ac:dyDescent="0.25">
      <c r="B265" s="63">
        <f t="shared" si="7"/>
        <v>257</v>
      </c>
      <c r="C265" s="322"/>
      <c r="D265" s="322"/>
      <c r="E265" s="144"/>
      <c r="F265" s="140"/>
      <c r="G265" s="317"/>
      <c r="H265" s="318"/>
      <c r="I265" s="16"/>
      <c r="J265" s="64"/>
      <c r="K265" s="205"/>
      <c r="L265" s="20">
        <f t="shared" si="11"/>
        <v>0</v>
      </c>
    </row>
    <row r="266" spans="2:12" x14ac:dyDescent="0.25">
      <c r="B266" s="63">
        <f t="shared" si="7"/>
        <v>258</v>
      </c>
      <c r="C266" s="322"/>
      <c r="D266" s="322"/>
      <c r="E266" s="144"/>
      <c r="F266" s="140"/>
      <c r="G266" s="317"/>
      <c r="H266" s="318"/>
      <c r="I266" s="16"/>
      <c r="J266" s="64"/>
      <c r="K266" s="205"/>
      <c r="L266" s="20">
        <f t="shared" si="11"/>
        <v>0</v>
      </c>
    </row>
    <row r="267" spans="2:12" x14ac:dyDescent="0.25">
      <c r="B267" s="63">
        <f t="shared" si="7"/>
        <v>259</v>
      </c>
      <c r="C267" s="322"/>
      <c r="D267" s="322"/>
      <c r="E267" s="144"/>
      <c r="F267" s="140"/>
      <c r="G267" s="317"/>
      <c r="H267" s="318"/>
      <c r="I267" s="16"/>
      <c r="J267" s="64"/>
      <c r="K267" s="205"/>
      <c r="L267" s="20">
        <f t="shared" si="11"/>
        <v>0</v>
      </c>
    </row>
    <row r="268" spans="2:12" x14ac:dyDescent="0.25">
      <c r="B268" s="63">
        <f t="shared" si="7"/>
        <v>260</v>
      </c>
      <c r="C268" s="322"/>
      <c r="D268" s="322"/>
      <c r="E268" s="144"/>
      <c r="F268" s="140"/>
      <c r="G268" s="317"/>
      <c r="H268" s="318"/>
      <c r="I268" s="16"/>
      <c r="J268" s="64"/>
      <c r="K268" s="205"/>
      <c r="L268" s="20">
        <f t="shared" si="11"/>
        <v>0</v>
      </c>
    </row>
    <row r="269" spans="2:12" x14ac:dyDescent="0.25">
      <c r="B269" s="63">
        <f t="shared" si="7"/>
        <v>261</v>
      </c>
      <c r="C269" s="322"/>
      <c r="D269" s="322"/>
      <c r="E269" s="144"/>
      <c r="F269" s="140"/>
      <c r="G269" s="317"/>
      <c r="H269" s="318"/>
      <c r="I269" s="16"/>
      <c r="J269" s="64"/>
      <c r="K269" s="205"/>
      <c r="L269" s="20">
        <f t="shared" si="11"/>
        <v>0</v>
      </c>
    </row>
    <row r="270" spans="2:12" x14ac:dyDescent="0.25">
      <c r="B270" s="63">
        <f t="shared" si="7"/>
        <v>262</v>
      </c>
      <c r="C270" s="322"/>
      <c r="D270" s="322"/>
      <c r="E270" s="144"/>
      <c r="F270" s="140"/>
      <c r="G270" s="317"/>
      <c r="H270" s="318"/>
      <c r="I270" s="16"/>
      <c r="J270" s="64"/>
      <c r="K270" s="205"/>
      <c r="L270" s="20">
        <f t="shared" si="11"/>
        <v>0</v>
      </c>
    </row>
    <row r="271" spans="2:12" x14ac:dyDescent="0.25">
      <c r="B271" s="63">
        <f t="shared" si="7"/>
        <v>263</v>
      </c>
      <c r="C271" s="322"/>
      <c r="D271" s="322"/>
      <c r="E271" s="144"/>
      <c r="F271" s="140"/>
      <c r="G271" s="317"/>
      <c r="H271" s="318"/>
      <c r="I271" s="16"/>
      <c r="J271" s="64"/>
      <c r="K271" s="205"/>
      <c r="L271" s="20">
        <f t="shared" si="11"/>
        <v>0</v>
      </c>
    </row>
    <row r="272" spans="2:12" x14ac:dyDescent="0.25">
      <c r="B272" s="63">
        <f t="shared" si="7"/>
        <v>264</v>
      </c>
      <c r="C272" s="322"/>
      <c r="D272" s="322"/>
      <c r="E272" s="144"/>
      <c r="F272" s="140"/>
      <c r="G272" s="317"/>
      <c r="H272" s="318"/>
      <c r="I272" s="16"/>
      <c r="J272" s="64"/>
      <c r="K272" s="205"/>
      <c r="L272" s="20">
        <f t="shared" si="11"/>
        <v>0</v>
      </c>
    </row>
    <row r="273" spans="2:12" x14ac:dyDescent="0.25">
      <c r="B273" s="63">
        <f t="shared" si="7"/>
        <v>265</v>
      </c>
      <c r="C273" s="322"/>
      <c r="D273" s="322"/>
      <c r="E273" s="144"/>
      <c r="F273" s="140"/>
      <c r="G273" s="317"/>
      <c r="H273" s="318"/>
      <c r="I273" s="16"/>
      <c r="J273" s="64"/>
      <c r="K273" s="205"/>
      <c r="L273" s="20">
        <f t="shared" ref="L273:L336" si="12">K273*J273</f>
        <v>0</v>
      </c>
    </row>
    <row r="274" spans="2:12" x14ac:dyDescent="0.25">
      <c r="B274" s="63">
        <f t="shared" si="7"/>
        <v>266</v>
      </c>
      <c r="C274" s="322"/>
      <c r="D274" s="322"/>
      <c r="E274" s="144"/>
      <c r="F274" s="140"/>
      <c r="G274" s="317"/>
      <c r="H274" s="318"/>
      <c r="I274" s="16"/>
      <c r="J274" s="64"/>
      <c r="K274" s="205"/>
      <c r="L274" s="20">
        <f t="shared" si="12"/>
        <v>0</v>
      </c>
    </row>
    <row r="275" spans="2:12" x14ac:dyDescent="0.25">
      <c r="B275" s="63">
        <f t="shared" si="7"/>
        <v>267</v>
      </c>
      <c r="C275" s="322"/>
      <c r="D275" s="322"/>
      <c r="E275" s="144"/>
      <c r="F275" s="140"/>
      <c r="G275" s="317"/>
      <c r="H275" s="318"/>
      <c r="I275" s="16"/>
      <c r="J275" s="64"/>
      <c r="K275" s="205"/>
      <c r="L275" s="20">
        <f t="shared" si="12"/>
        <v>0</v>
      </c>
    </row>
    <row r="276" spans="2:12" x14ac:dyDescent="0.25">
      <c r="B276" s="63">
        <f t="shared" si="7"/>
        <v>268</v>
      </c>
      <c r="C276" s="322"/>
      <c r="D276" s="322"/>
      <c r="E276" s="144"/>
      <c r="F276" s="140"/>
      <c r="G276" s="317"/>
      <c r="H276" s="318"/>
      <c r="I276" s="16"/>
      <c r="J276" s="64"/>
      <c r="K276" s="205"/>
      <c r="L276" s="20">
        <f t="shared" si="12"/>
        <v>0</v>
      </c>
    </row>
    <row r="277" spans="2:12" x14ac:dyDescent="0.25">
      <c r="B277" s="63">
        <f t="shared" si="7"/>
        <v>269</v>
      </c>
      <c r="C277" s="322"/>
      <c r="D277" s="322"/>
      <c r="E277" s="144"/>
      <c r="F277" s="140"/>
      <c r="G277" s="317"/>
      <c r="H277" s="318"/>
      <c r="I277" s="16"/>
      <c r="J277" s="64"/>
      <c r="K277" s="205"/>
      <c r="L277" s="20">
        <f t="shared" si="12"/>
        <v>0</v>
      </c>
    </row>
    <row r="278" spans="2:12" x14ac:dyDescent="0.25">
      <c r="B278" s="63">
        <f t="shared" si="7"/>
        <v>270</v>
      </c>
      <c r="C278" s="322"/>
      <c r="D278" s="322"/>
      <c r="E278" s="144"/>
      <c r="F278" s="140"/>
      <c r="G278" s="317"/>
      <c r="H278" s="318"/>
      <c r="I278" s="16"/>
      <c r="J278" s="64"/>
      <c r="K278" s="205"/>
      <c r="L278" s="20">
        <f t="shared" si="12"/>
        <v>0</v>
      </c>
    </row>
    <row r="279" spans="2:12" x14ac:dyDescent="0.25">
      <c r="B279" s="63">
        <f t="shared" si="7"/>
        <v>271</v>
      </c>
      <c r="C279" s="322"/>
      <c r="D279" s="322"/>
      <c r="E279" s="144"/>
      <c r="F279" s="140"/>
      <c r="G279" s="317"/>
      <c r="H279" s="318"/>
      <c r="I279" s="16"/>
      <c r="J279" s="64"/>
      <c r="K279" s="205"/>
      <c r="L279" s="20">
        <f t="shared" si="12"/>
        <v>0</v>
      </c>
    </row>
    <row r="280" spans="2:12" x14ac:dyDescent="0.25">
      <c r="B280" s="63">
        <f t="shared" si="7"/>
        <v>272</v>
      </c>
      <c r="C280" s="322"/>
      <c r="D280" s="322"/>
      <c r="E280" s="144"/>
      <c r="F280" s="140"/>
      <c r="G280" s="317"/>
      <c r="H280" s="318"/>
      <c r="I280" s="16"/>
      <c r="J280" s="64"/>
      <c r="K280" s="205"/>
      <c r="L280" s="20">
        <f t="shared" si="12"/>
        <v>0</v>
      </c>
    </row>
    <row r="281" spans="2:12" x14ac:dyDescent="0.25">
      <c r="B281" s="63">
        <f t="shared" si="7"/>
        <v>273</v>
      </c>
      <c r="C281" s="322"/>
      <c r="D281" s="322"/>
      <c r="E281" s="144"/>
      <c r="F281" s="140"/>
      <c r="G281" s="317"/>
      <c r="H281" s="318"/>
      <c r="I281" s="16"/>
      <c r="J281" s="64"/>
      <c r="K281" s="205"/>
      <c r="L281" s="20">
        <f t="shared" si="12"/>
        <v>0</v>
      </c>
    </row>
    <row r="282" spans="2:12" x14ac:dyDescent="0.25">
      <c r="B282" s="63">
        <f t="shared" si="7"/>
        <v>274</v>
      </c>
      <c r="C282" s="322"/>
      <c r="D282" s="322"/>
      <c r="E282" s="144"/>
      <c r="F282" s="140"/>
      <c r="G282" s="317"/>
      <c r="H282" s="318"/>
      <c r="I282" s="16"/>
      <c r="J282" s="64"/>
      <c r="K282" s="205"/>
      <c r="L282" s="20">
        <f t="shared" si="12"/>
        <v>0</v>
      </c>
    </row>
    <row r="283" spans="2:12" x14ac:dyDescent="0.25">
      <c r="B283" s="63">
        <f t="shared" si="7"/>
        <v>275</v>
      </c>
      <c r="C283" s="322"/>
      <c r="D283" s="322"/>
      <c r="E283" s="144"/>
      <c r="F283" s="140"/>
      <c r="G283" s="317"/>
      <c r="H283" s="318"/>
      <c r="I283" s="16"/>
      <c r="J283" s="64"/>
      <c r="K283" s="205"/>
      <c r="L283" s="20">
        <f t="shared" si="12"/>
        <v>0</v>
      </c>
    </row>
    <row r="284" spans="2:12" x14ac:dyDescent="0.25">
      <c r="B284" s="63">
        <f t="shared" si="7"/>
        <v>276</v>
      </c>
      <c r="C284" s="322"/>
      <c r="D284" s="322"/>
      <c r="E284" s="144"/>
      <c r="F284" s="140"/>
      <c r="G284" s="317"/>
      <c r="H284" s="318"/>
      <c r="I284" s="16"/>
      <c r="J284" s="64"/>
      <c r="K284" s="205"/>
      <c r="L284" s="20">
        <f t="shared" si="12"/>
        <v>0</v>
      </c>
    </row>
    <row r="285" spans="2:12" x14ac:dyDescent="0.25">
      <c r="B285" s="63">
        <f t="shared" si="7"/>
        <v>277</v>
      </c>
      <c r="C285" s="322"/>
      <c r="D285" s="322"/>
      <c r="E285" s="144"/>
      <c r="F285" s="140"/>
      <c r="G285" s="317"/>
      <c r="H285" s="318"/>
      <c r="I285" s="16"/>
      <c r="J285" s="64"/>
      <c r="K285" s="205"/>
      <c r="L285" s="20">
        <f t="shared" si="12"/>
        <v>0</v>
      </c>
    </row>
    <row r="286" spans="2:12" x14ac:dyDescent="0.25">
      <c r="B286" s="63">
        <f t="shared" si="7"/>
        <v>278</v>
      </c>
      <c r="C286" s="322"/>
      <c r="D286" s="322"/>
      <c r="E286" s="144"/>
      <c r="F286" s="140"/>
      <c r="G286" s="317"/>
      <c r="H286" s="318"/>
      <c r="I286" s="16"/>
      <c r="J286" s="64"/>
      <c r="K286" s="205"/>
      <c r="L286" s="20">
        <f t="shared" si="12"/>
        <v>0</v>
      </c>
    </row>
    <row r="287" spans="2:12" x14ac:dyDescent="0.25">
      <c r="B287" s="63">
        <f t="shared" si="7"/>
        <v>279</v>
      </c>
      <c r="C287" s="322"/>
      <c r="D287" s="322"/>
      <c r="E287" s="144"/>
      <c r="F287" s="140"/>
      <c r="G287" s="317"/>
      <c r="H287" s="318"/>
      <c r="I287" s="16"/>
      <c r="J287" s="64"/>
      <c r="K287" s="205"/>
      <c r="L287" s="20">
        <f t="shared" si="12"/>
        <v>0</v>
      </c>
    </row>
    <row r="288" spans="2:12" x14ac:dyDescent="0.25">
      <c r="B288" s="63">
        <f t="shared" si="7"/>
        <v>280</v>
      </c>
      <c r="C288" s="322"/>
      <c r="D288" s="322"/>
      <c r="E288" s="144"/>
      <c r="F288" s="140"/>
      <c r="G288" s="317"/>
      <c r="H288" s="318"/>
      <c r="I288" s="16"/>
      <c r="J288" s="64"/>
      <c r="K288" s="205"/>
      <c r="L288" s="20">
        <f t="shared" si="12"/>
        <v>0</v>
      </c>
    </row>
    <row r="289" spans="2:12" x14ac:dyDescent="0.25">
      <c r="B289" s="63">
        <f t="shared" si="7"/>
        <v>281</v>
      </c>
      <c r="C289" s="322"/>
      <c r="D289" s="322"/>
      <c r="E289" s="144"/>
      <c r="F289" s="140"/>
      <c r="G289" s="317"/>
      <c r="H289" s="318"/>
      <c r="I289" s="16"/>
      <c r="J289" s="64"/>
      <c r="K289" s="205"/>
      <c r="L289" s="20">
        <f t="shared" si="12"/>
        <v>0</v>
      </c>
    </row>
    <row r="290" spans="2:12" x14ac:dyDescent="0.25">
      <c r="B290" s="63">
        <f t="shared" si="7"/>
        <v>282</v>
      </c>
      <c r="C290" s="322"/>
      <c r="D290" s="322"/>
      <c r="E290" s="144"/>
      <c r="F290" s="140"/>
      <c r="G290" s="317"/>
      <c r="H290" s="318"/>
      <c r="I290" s="16"/>
      <c r="J290" s="64"/>
      <c r="K290" s="205"/>
      <c r="L290" s="20">
        <f t="shared" si="12"/>
        <v>0</v>
      </c>
    </row>
    <row r="291" spans="2:12" x14ac:dyDescent="0.25">
      <c r="B291" s="63">
        <f t="shared" si="7"/>
        <v>283</v>
      </c>
      <c r="C291" s="322"/>
      <c r="D291" s="322"/>
      <c r="E291" s="144"/>
      <c r="F291" s="140"/>
      <c r="G291" s="317"/>
      <c r="H291" s="318"/>
      <c r="I291" s="16"/>
      <c r="J291" s="64"/>
      <c r="K291" s="205"/>
      <c r="L291" s="20">
        <f t="shared" si="12"/>
        <v>0</v>
      </c>
    </row>
    <row r="292" spans="2:12" x14ac:dyDescent="0.25">
      <c r="B292" s="63">
        <f t="shared" si="7"/>
        <v>284</v>
      </c>
      <c r="C292" s="322"/>
      <c r="D292" s="322"/>
      <c r="E292" s="144"/>
      <c r="F292" s="140"/>
      <c r="G292" s="317"/>
      <c r="H292" s="318"/>
      <c r="I292" s="16"/>
      <c r="J292" s="64"/>
      <c r="K292" s="205"/>
      <c r="L292" s="20">
        <f t="shared" si="12"/>
        <v>0</v>
      </c>
    </row>
    <row r="293" spans="2:12" x14ac:dyDescent="0.25">
      <c r="B293" s="63">
        <f t="shared" si="7"/>
        <v>285</v>
      </c>
      <c r="C293" s="322"/>
      <c r="D293" s="322"/>
      <c r="E293" s="144"/>
      <c r="F293" s="140"/>
      <c r="G293" s="317"/>
      <c r="H293" s="318"/>
      <c r="I293" s="16"/>
      <c r="J293" s="64"/>
      <c r="K293" s="205"/>
      <c r="L293" s="20">
        <f t="shared" si="12"/>
        <v>0</v>
      </c>
    </row>
    <row r="294" spans="2:12" x14ac:dyDescent="0.25">
      <c r="B294" s="63">
        <f t="shared" si="7"/>
        <v>286</v>
      </c>
      <c r="C294" s="322"/>
      <c r="D294" s="322"/>
      <c r="E294" s="144"/>
      <c r="F294" s="140"/>
      <c r="G294" s="317"/>
      <c r="H294" s="318"/>
      <c r="I294" s="16"/>
      <c r="J294" s="64"/>
      <c r="K294" s="205"/>
      <c r="L294" s="20">
        <f t="shared" si="12"/>
        <v>0</v>
      </c>
    </row>
    <row r="295" spans="2:12" x14ac:dyDescent="0.25">
      <c r="B295" s="63">
        <f t="shared" si="7"/>
        <v>287</v>
      </c>
      <c r="C295" s="322"/>
      <c r="D295" s="322"/>
      <c r="E295" s="144"/>
      <c r="F295" s="140"/>
      <c r="G295" s="317"/>
      <c r="H295" s="318"/>
      <c r="I295" s="16"/>
      <c r="J295" s="64"/>
      <c r="K295" s="205"/>
      <c r="L295" s="20">
        <f t="shared" si="12"/>
        <v>0</v>
      </c>
    </row>
    <row r="296" spans="2:12" x14ac:dyDescent="0.25">
      <c r="B296" s="63">
        <f t="shared" si="7"/>
        <v>288</v>
      </c>
      <c r="C296" s="322"/>
      <c r="D296" s="322"/>
      <c r="E296" s="144"/>
      <c r="F296" s="140"/>
      <c r="G296" s="317"/>
      <c r="H296" s="318"/>
      <c r="I296" s="16"/>
      <c r="J296" s="64"/>
      <c r="K296" s="205"/>
      <c r="L296" s="20">
        <f t="shared" si="12"/>
        <v>0</v>
      </c>
    </row>
    <row r="297" spans="2:12" x14ac:dyDescent="0.25">
      <c r="B297" s="63">
        <f t="shared" si="7"/>
        <v>289</v>
      </c>
      <c r="C297" s="322"/>
      <c r="D297" s="322"/>
      <c r="E297" s="144"/>
      <c r="F297" s="140"/>
      <c r="G297" s="317"/>
      <c r="H297" s="318"/>
      <c r="I297" s="16"/>
      <c r="J297" s="64"/>
      <c r="K297" s="205"/>
      <c r="L297" s="20">
        <f t="shared" si="12"/>
        <v>0</v>
      </c>
    </row>
    <row r="298" spans="2:12" x14ac:dyDescent="0.25">
      <c r="B298" s="63">
        <f t="shared" si="7"/>
        <v>290</v>
      </c>
      <c r="C298" s="322"/>
      <c r="D298" s="322"/>
      <c r="E298" s="144"/>
      <c r="F298" s="140"/>
      <c r="G298" s="317"/>
      <c r="H298" s="318"/>
      <c r="I298" s="16"/>
      <c r="J298" s="64"/>
      <c r="K298" s="205"/>
      <c r="L298" s="20">
        <f t="shared" si="12"/>
        <v>0</v>
      </c>
    </row>
    <row r="299" spans="2:12" x14ac:dyDescent="0.25">
      <c r="B299" s="63">
        <f t="shared" si="7"/>
        <v>291</v>
      </c>
      <c r="C299" s="322"/>
      <c r="D299" s="322"/>
      <c r="E299" s="144"/>
      <c r="F299" s="140"/>
      <c r="G299" s="317"/>
      <c r="H299" s="318"/>
      <c r="I299" s="16"/>
      <c r="J299" s="64"/>
      <c r="K299" s="205"/>
      <c r="L299" s="20">
        <f t="shared" si="12"/>
        <v>0</v>
      </c>
    </row>
    <row r="300" spans="2:12" x14ac:dyDescent="0.25">
      <c r="B300" s="63">
        <f t="shared" si="7"/>
        <v>292</v>
      </c>
      <c r="C300" s="322"/>
      <c r="D300" s="322"/>
      <c r="E300" s="144"/>
      <c r="F300" s="140"/>
      <c r="G300" s="317"/>
      <c r="H300" s="318"/>
      <c r="I300" s="16"/>
      <c r="J300" s="64"/>
      <c r="K300" s="205"/>
      <c r="L300" s="20">
        <f t="shared" si="12"/>
        <v>0</v>
      </c>
    </row>
    <row r="301" spans="2:12" x14ac:dyDescent="0.25">
      <c r="B301" s="63">
        <f t="shared" si="7"/>
        <v>293</v>
      </c>
      <c r="C301" s="322"/>
      <c r="D301" s="322"/>
      <c r="E301" s="144"/>
      <c r="F301" s="140"/>
      <c r="G301" s="317"/>
      <c r="H301" s="318"/>
      <c r="I301" s="16"/>
      <c r="J301" s="64"/>
      <c r="K301" s="205"/>
      <c r="L301" s="20">
        <f t="shared" si="12"/>
        <v>0</v>
      </c>
    </row>
    <row r="302" spans="2:12" x14ac:dyDescent="0.25">
      <c r="B302" s="63">
        <f t="shared" si="7"/>
        <v>294</v>
      </c>
      <c r="C302" s="322"/>
      <c r="D302" s="322"/>
      <c r="E302" s="144"/>
      <c r="F302" s="140"/>
      <c r="G302" s="317"/>
      <c r="H302" s="318"/>
      <c r="I302" s="16"/>
      <c r="J302" s="64"/>
      <c r="K302" s="205"/>
      <c r="L302" s="20">
        <f t="shared" si="12"/>
        <v>0</v>
      </c>
    </row>
    <row r="303" spans="2:12" x14ac:dyDescent="0.25">
      <c r="B303" s="63">
        <f t="shared" si="7"/>
        <v>295</v>
      </c>
      <c r="C303" s="322"/>
      <c r="D303" s="322"/>
      <c r="E303" s="144"/>
      <c r="F303" s="140"/>
      <c r="G303" s="317"/>
      <c r="H303" s="318"/>
      <c r="I303" s="16"/>
      <c r="J303" s="64"/>
      <c r="K303" s="205"/>
      <c r="L303" s="20">
        <f t="shared" si="12"/>
        <v>0</v>
      </c>
    </row>
    <row r="304" spans="2:12" x14ac:dyDescent="0.25">
      <c r="B304" s="63">
        <f t="shared" si="7"/>
        <v>296</v>
      </c>
      <c r="C304" s="322"/>
      <c r="D304" s="322"/>
      <c r="E304" s="144"/>
      <c r="F304" s="140"/>
      <c r="G304" s="317"/>
      <c r="H304" s="318"/>
      <c r="I304" s="16"/>
      <c r="J304" s="64"/>
      <c r="K304" s="205"/>
      <c r="L304" s="20">
        <f t="shared" si="12"/>
        <v>0</v>
      </c>
    </row>
    <row r="305" spans="2:12" x14ac:dyDescent="0.25">
      <c r="B305" s="63">
        <f t="shared" si="7"/>
        <v>297</v>
      </c>
      <c r="C305" s="322"/>
      <c r="D305" s="322"/>
      <c r="E305" s="144"/>
      <c r="F305" s="140"/>
      <c r="G305" s="317"/>
      <c r="H305" s="318"/>
      <c r="I305" s="16"/>
      <c r="J305" s="64"/>
      <c r="K305" s="205"/>
      <c r="L305" s="20">
        <f t="shared" si="12"/>
        <v>0</v>
      </c>
    </row>
    <row r="306" spans="2:12" x14ac:dyDescent="0.25">
      <c r="B306" s="63">
        <f t="shared" si="7"/>
        <v>298</v>
      </c>
      <c r="C306" s="322"/>
      <c r="D306" s="322"/>
      <c r="E306" s="144"/>
      <c r="F306" s="140"/>
      <c r="G306" s="317"/>
      <c r="H306" s="318"/>
      <c r="I306" s="16"/>
      <c r="J306" s="64"/>
      <c r="K306" s="205"/>
      <c r="L306" s="20">
        <f t="shared" si="12"/>
        <v>0</v>
      </c>
    </row>
    <row r="307" spans="2:12" x14ac:dyDescent="0.25">
      <c r="B307" s="63">
        <f t="shared" si="7"/>
        <v>299</v>
      </c>
      <c r="C307" s="322"/>
      <c r="D307" s="322"/>
      <c r="E307" s="144"/>
      <c r="F307" s="140"/>
      <c r="G307" s="317"/>
      <c r="H307" s="318"/>
      <c r="I307" s="16"/>
      <c r="J307" s="64"/>
      <c r="K307" s="205"/>
      <c r="L307" s="20">
        <f t="shared" si="12"/>
        <v>0</v>
      </c>
    </row>
    <row r="308" spans="2:12" x14ac:dyDescent="0.25">
      <c r="B308" s="63">
        <f t="shared" si="7"/>
        <v>300</v>
      </c>
      <c r="C308" s="322"/>
      <c r="D308" s="322"/>
      <c r="E308" s="144"/>
      <c r="F308" s="140"/>
      <c r="G308" s="317"/>
      <c r="H308" s="318"/>
      <c r="I308" s="16"/>
      <c r="J308" s="64"/>
      <c r="K308" s="205"/>
      <c r="L308" s="20">
        <f t="shared" si="12"/>
        <v>0</v>
      </c>
    </row>
    <row r="309" spans="2:12" x14ac:dyDescent="0.25">
      <c r="B309" s="63">
        <f t="shared" si="7"/>
        <v>301</v>
      </c>
      <c r="C309" s="322"/>
      <c r="D309" s="322"/>
      <c r="E309" s="144"/>
      <c r="F309" s="140"/>
      <c r="G309" s="317"/>
      <c r="H309" s="318"/>
      <c r="I309" s="16"/>
      <c r="J309" s="64"/>
      <c r="K309" s="205"/>
      <c r="L309" s="20">
        <f t="shared" si="12"/>
        <v>0</v>
      </c>
    </row>
    <row r="310" spans="2:12" x14ac:dyDescent="0.25">
      <c r="B310" s="63">
        <f t="shared" si="7"/>
        <v>302</v>
      </c>
      <c r="C310" s="322"/>
      <c r="D310" s="322"/>
      <c r="E310" s="144"/>
      <c r="F310" s="140"/>
      <c r="G310" s="317"/>
      <c r="H310" s="318"/>
      <c r="I310" s="16"/>
      <c r="J310" s="64"/>
      <c r="K310" s="205"/>
      <c r="L310" s="20">
        <f t="shared" si="12"/>
        <v>0</v>
      </c>
    </row>
    <row r="311" spans="2:12" x14ac:dyDescent="0.25">
      <c r="B311" s="63">
        <f t="shared" si="7"/>
        <v>303</v>
      </c>
      <c r="C311" s="322"/>
      <c r="D311" s="322"/>
      <c r="E311" s="144"/>
      <c r="F311" s="140"/>
      <c r="G311" s="317"/>
      <c r="H311" s="318"/>
      <c r="I311" s="16"/>
      <c r="J311" s="64"/>
      <c r="K311" s="205"/>
      <c r="L311" s="20">
        <f t="shared" si="12"/>
        <v>0</v>
      </c>
    </row>
    <row r="312" spans="2:12" x14ac:dyDescent="0.25">
      <c r="B312" s="63">
        <f t="shared" si="7"/>
        <v>304</v>
      </c>
      <c r="C312" s="322"/>
      <c r="D312" s="322"/>
      <c r="E312" s="144"/>
      <c r="F312" s="140"/>
      <c r="G312" s="317"/>
      <c r="H312" s="318"/>
      <c r="I312" s="16"/>
      <c r="J312" s="64"/>
      <c r="K312" s="205"/>
      <c r="L312" s="20">
        <f t="shared" si="12"/>
        <v>0</v>
      </c>
    </row>
    <row r="313" spans="2:12" x14ac:dyDescent="0.25">
      <c r="B313" s="63">
        <f t="shared" si="7"/>
        <v>305</v>
      </c>
      <c r="C313" s="322"/>
      <c r="D313" s="322"/>
      <c r="E313" s="144"/>
      <c r="F313" s="140"/>
      <c r="G313" s="317"/>
      <c r="H313" s="318"/>
      <c r="I313" s="16"/>
      <c r="J313" s="64"/>
      <c r="K313" s="205"/>
      <c r="L313" s="20">
        <f t="shared" si="12"/>
        <v>0</v>
      </c>
    </row>
    <row r="314" spans="2:12" x14ac:dyDescent="0.25">
      <c r="B314" s="63">
        <f t="shared" si="7"/>
        <v>306</v>
      </c>
      <c r="C314" s="322"/>
      <c r="D314" s="322"/>
      <c r="E314" s="144"/>
      <c r="F314" s="140"/>
      <c r="G314" s="317"/>
      <c r="H314" s="318"/>
      <c r="I314" s="16"/>
      <c r="J314" s="64"/>
      <c r="K314" s="205"/>
      <c r="L314" s="20">
        <f t="shared" si="12"/>
        <v>0</v>
      </c>
    </row>
    <row r="315" spans="2:12" x14ac:dyDescent="0.25">
      <c r="B315" s="63">
        <f t="shared" si="7"/>
        <v>307</v>
      </c>
      <c r="C315" s="322"/>
      <c r="D315" s="322"/>
      <c r="E315" s="144"/>
      <c r="F315" s="140"/>
      <c r="G315" s="317"/>
      <c r="H315" s="318"/>
      <c r="I315" s="16"/>
      <c r="J315" s="64"/>
      <c r="K315" s="205"/>
      <c r="L315" s="20">
        <f t="shared" si="12"/>
        <v>0</v>
      </c>
    </row>
    <row r="316" spans="2:12" x14ac:dyDescent="0.25">
      <c r="B316" s="63">
        <f t="shared" si="7"/>
        <v>308</v>
      </c>
      <c r="C316" s="322"/>
      <c r="D316" s="322"/>
      <c r="E316" s="144"/>
      <c r="F316" s="140"/>
      <c r="G316" s="317"/>
      <c r="H316" s="318"/>
      <c r="I316" s="16"/>
      <c r="J316" s="64"/>
      <c r="K316" s="205"/>
      <c r="L316" s="20">
        <f t="shared" si="12"/>
        <v>0</v>
      </c>
    </row>
    <row r="317" spans="2:12" x14ac:dyDescent="0.25">
      <c r="B317" s="63">
        <f t="shared" si="7"/>
        <v>309</v>
      </c>
      <c r="C317" s="322"/>
      <c r="D317" s="322"/>
      <c r="E317" s="144"/>
      <c r="F317" s="140"/>
      <c r="G317" s="317"/>
      <c r="H317" s="318"/>
      <c r="I317" s="16"/>
      <c r="J317" s="64"/>
      <c r="K317" s="205"/>
      <c r="L317" s="20">
        <f t="shared" si="12"/>
        <v>0</v>
      </c>
    </row>
    <row r="318" spans="2:12" x14ac:dyDescent="0.25">
      <c r="B318" s="63">
        <f t="shared" si="7"/>
        <v>310</v>
      </c>
      <c r="C318" s="322"/>
      <c r="D318" s="322"/>
      <c r="E318" s="144"/>
      <c r="F318" s="140"/>
      <c r="G318" s="317"/>
      <c r="H318" s="318"/>
      <c r="I318" s="16"/>
      <c r="J318" s="64"/>
      <c r="K318" s="205"/>
      <c r="L318" s="20">
        <f t="shared" si="12"/>
        <v>0</v>
      </c>
    </row>
    <row r="319" spans="2:12" x14ac:dyDescent="0.25">
      <c r="B319" s="63">
        <f t="shared" si="7"/>
        <v>311</v>
      </c>
      <c r="C319" s="322"/>
      <c r="D319" s="322"/>
      <c r="E319" s="144"/>
      <c r="F319" s="140"/>
      <c r="G319" s="317"/>
      <c r="H319" s="318"/>
      <c r="I319" s="16"/>
      <c r="J319" s="64"/>
      <c r="K319" s="205"/>
      <c r="L319" s="20">
        <f t="shared" si="12"/>
        <v>0</v>
      </c>
    </row>
    <row r="320" spans="2:12" x14ac:dyDescent="0.25">
      <c r="B320" s="63">
        <f t="shared" si="7"/>
        <v>312</v>
      </c>
      <c r="C320" s="322"/>
      <c r="D320" s="322"/>
      <c r="E320" s="144"/>
      <c r="F320" s="140"/>
      <c r="G320" s="317"/>
      <c r="H320" s="318"/>
      <c r="I320" s="16"/>
      <c r="J320" s="64"/>
      <c r="K320" s="205"/>
      <c r="L320" s="20">
        <f t="shared" si="12"/>
        <v>0</v>
      </c>
    </row>
    <row r="321" spans="2:12" x14ac:dyDescent="0.25">
      <c r="B321" s="63">
        <f t="shared" si="7"/>
        <v>313</v>
      </c>
      <c r="C321" s="322"/>
      <c r="D321" s="322"/>
      <c r="E321" s="144"/>
      <c r="F321" s="140"/>
      <c r="G321" s="317"/>
      <c r="H321" s="318"/>
      <c r="I321" s="16"/>
      <c r="J321" s="64"/>
      <c r="K321" s="205"/>
      <c r="L321" s="20">
        <f t="shared" si="12"/>
        <v>0</v>
      </c>
    </row>
    <row r="322" spans="2:12" x14ac:dyDescent="0.25">
      <c r="B322" s="63">
        <f t="shared" si="7"/>
        <v>314</v>
      </c>
      <c r="C322" s="322"/>
      <c r="D322" s="322"/>
      <c r="E322" s="144"/>
      <c r="F322" s="140"/>
      <c r="G322" s="317"/>
      <c r="H322" s="318"/>
      <c r="I322" s="16"/>
      <c r="J322" s="64"/>
      <c r="K322" s="205"/>
      <c r="L322" s="20">
        <f t="shared" si="12"/>
        <v>0</v>
      </c>
    </row>
    <row r="323" spans="2:12" x14ac:dyDescent="0.25">
      <c r="B323" s="63">
        <f t="shared" si="7"/>
        <v>315</v>
      </c>
      <c r="C323" s="322"/>
      <c r="D323" s="322"/>
      <c r="E323" s="144"/>
      <c r="F323" s="140"/>
      <c r="G323" s="317"/>
      <c r="H323" s="318"/>
      <c r="I323" s="16"/>
      <c r="J323" s="64"/>
      <c r="K323" s="205"/>
      <c r="L323" s="20">
        <f t="shared" si="12"/>
        <v>0</v>
      </c>
    </row>
    <row r="324" spans="2:12" x14ac:dyDescent="0.25">
      <c r="B324" s="63">
        <f t="shared" si="7"/>
        <v>316</v>
      </c>
      <c r="C324" s="322"/>
      <c r="D324" s="322"/>
      <c r="E324" s="144"/>
      <c r="F324" s="140"/>
      <c r="G324" s="317"/>
      <c r="H324" s="318"/>
      <c r="I324" s="16"/>
      <c r="J324" s="64"/>
      <c r="K324" s="205"/>
      <c r="L324" s="20">
        <f t="shared" si="12"/>
        <v>0</v>
      </c>
    </row>
    <row r="325" spans="2:12" x14ac:dyDescent="0.25">
      <c r="B325" s="63">
        <f t="shared" si="7"/>
        <v>317</v>
      </c>
      <c r="C325" s="322"/>
      <c r="D325" s="322"/>
      <c r="E325" s="144"/>
      <c r="F325" s="140"/>
      <c r="G325" s="317"/>
      <c r="H325" s="318"/>
      <c r="I325" s="16"/>
      <c r="J325" s="64"/>
      <c r="K325" s="205"/>
      <c r="L325" s="20">
        <f t="shared" si="12"/>
        <v>0</v>
      </c>
    </row>
    <row r="326" spans="2:12" x14ac:dyDescent="0.25">
      <c r="B326" s="63">
        <f t="shared" si="7"/>
        <v>318</v>
      </c>
      <c r="C326" s="322"/>
      <c r="D326" s="322"/>
      <c r="E326" s="144"/>
      <c r="F326" s="140"/>
      <c r="G326" s="317"/>
      <c r="H326" s="318"/>
      <c r="I326" s="16"/>
      <c r="J326" s="64"/>
      <c r="K326" s="205"/>
      <c r="L326" s="20">
        <f t="shared" si="12"/>
        <v>0</v>
      </c>
    </row>
    <row r="327" spans="2:12" x14ac:dyDescent="0.25">
      <c r="B327" s="63">
        <f t="shared" si="7"/>
        <v>319</v>
      </c>
      <c r="C327" s="322"/>
      <c r="D327" s="322"/>
      <c r="E327" s="144"/>
      <c r="F327" s="140"/>
      <c r="G327" s="317"/>
      <c r="H327" s="318"/>
      <c r="I327" s="16"/>
      <c r="J327" s="64"/>
      <c r="K327" s="205"/>
      <c r="L327" s="20">
        <f t="shared" si="12"/>
        <v>0</v>
      </c>
    </row>
    <row r="328" spans="2:12" x14ac:dyDescent="0.25">
      <c r="B328" s="63">
        <f t="shared" si="7"/>
        <v>320</v>
      </c>
      <c r="C328" s="322"/>
      <c r="D328" s="322"/>
      <c r="E328" s="144"/>
      <c r="F328" s="140"/>
      <c r="G328" s="317"/>
      <c r="H328" s="318"/>
      <c r="I328" s="16"/>
      <c r="J328" s="64"/>
      <c r="K328" s="205"/>
      <c r="L328" s="20">
        <f t="shared" si="12"/>
        <v>0</v>
      </c>
    </row>
    <row r="329" spans="2:12" x14ac:dyDescent="0.25">
      <c r="B329" s="63">
        <f t="shared" si="7"/>
        <v>321</v>
      </c>
      <c r="C329" s="322"/>
      <c r="D329" s="322"/>
      <c r="E329" s="144"/>
      <c r="F329" s="140"/>
      <c r="G329" s="317"/>
      <c r="H329" s="318"/>
      <c r="I329" s="16"/>
      <c r="J329" s="64"/>
      <c r="K329" s="205"/>
      <c r="L329" s="20">
        <f t="shared" si="12"/>
        <v>0</v>
      </c>
    </row>
    <row r="330" spans="2:12" x14ac:dyDescent="0.25">
      <c r="B330" s="63">
        <f t="shared" si="7"/>
        <v>322</v>
      </c>
      <c r="C330" s="322"/>
      <c r="D330" s="322"/>
      <c r="E330" s="144"/>
      <c r="F330" s="140"/>
      <c r="G330" s="317"/>
      <c r="H330" s="318"/>
      <c r="I330" s="16"/>
      <c r="J330" s="64"/>
      <c r="K330" s="205"/>
      <c r="L330" s="20">
        <f t="shared" si="12"/>
        <v>0</v>
      </c>
    </row>
    <row r="331" spans="2:12" x14ac:dyDescent="0.25">
      <c r="B331" s="63">
        <f t="shared" si="7"/>
        <v>323</v>
      </c>
      <c r="C331" s="322"/>
      <c r="D331" s="322"/>
      <c r="E331" s="144"/>
      <c r="F331" s="140"/>
      <c r="G331" s="317"/>
      <c r="H331" s="318"/>
      <c r="I331" s="16"/>
      <c r="J331" s="64"/>
      <c r="K331" s="205"/>
      <c r="L331" s="20">
        <f t="shared" si="12"/>
        <v>0</v>
      </c>
    </row>
    <row r="332" spans="2:12" x14ac:dyDescent="0.25">
      <c r="B332" s="63">
        <f t="shared" si="7"/>
        <v>324</v>
      </c>
      <c r="C332" s="322"/>
      <c r="D332" s="322"/>
      <c r="E332" s="144"/>
      <c r="F332" s="140"/>
      <c r="G332" s="317"/>
      <c r="H332" s="318"/>
      <c r="I332" s="16"/>
      <c r="J332" s="64"/>
      <c r="K332" s="205"/>
      <c r="L332" s="20">
        <f t="shared" si="12"/>
        <v>0</v>
      </c>
    </row>
    <row r="333" spans="2:12" x14ac:dyDescent="0.25">
      <c r="B333" s="63">
        <f t="shared" si="7"/>
        <v>325</v>
      </c>
      <c r="C333" s="322"/>
      <c r="D333" s="322"/>
      <c r="E333" s="144"/>
      <c r="F333" s="140"/>
      <c r="G333" s="317"/>
      <c r="H333" s="318"/>
      <c r="I333" s="16"/>
      <c r="J333" s="64"/>
      <c r="K333" s="205"/>
      <c r="L333" s="20">
        <f t="shared" si="12"/>
        <v>0</v>
      </c>
    </row>
    <row r="334" spans="2:12" x14ac:dyDescent="0.25">
      <c r="B334" s="63">
        <f t="shared" si="7"/>
        <v>326</v>
      </c>
      <c r="C334" s="322"/>
      <c r="D334" s="322"/>
      <c r="E334" s="144"/>
      <c r="F334" s="140"/>
      <c r="G334" s="317"/>
      <c r="H334" s="318"/>
      <c r="I334" s="16"/>
      <c r="J334" s="64"/>
      <c r="K334" s="205"/>
      <c r="L334" s="20">
        <f t="shared" si="12"/>
        <v>0</v>
      </c>
    </row>
    <row r="335" spans="2:12" x14ac:dyDescent="0.25">
      <c r="B335" s="63">
        <f t="shared" si="7"/>
        <v>327</v>
      </c>
      <c r="C335" s="322"/>
      <c r="D335" s="322"/>
      <c r="E335" s="144"/>
      <c r="F335" s="140"/>
      <c r="G335" s="317"/>
      <c r="H335" s="318"/>
      <c r="I335" s="16"/>
      <c r="J335" s="64"/>
      <c r="K335" s="205"/>
      <c r="L335" s="20">
        <f t="shared" si="12"/>
        <v>0</v>
      </c>
    </row>
    <row r="336" spans="2:12" x14ac:dyDescent="0.25">
      <c r="B336" s="63">
        <f t="shared" si="7"/>
        <v>328</v>
      </c>
      <c r="C336" s="322"/>
      <c r="D336" s="322"/>
      <c r="E336" s="144"/>
      <c r="F336" s="140"/>
      <c r="G336" s="317"/>
      <c r="H336" s="318"/>
      <c r="I336" s="16"/>
      <c r="J336" s="64"/>
      <c r="K336" s="205"/>
      <c r="L336" s="20">
        <f t="shared" si="12"/>
        <v>0</v>
      </c>
    </row>
    <row r="337" spans="2:12" x14ac:dyDescent="0.25">
      <c r="B337" s="63">
        <f t="shared" si="7"/>
        <v>329</v>
      </c>
      <c r="C337" s="322"/>
      <c r="D337" s="322"/>
      <c r="E337" s="144"/>
      <c r="F337" s="140"/>
      <c r="G337" s="317"/>
      <c r="H337" s="318"/>
      <c r="I337" s="16"/>
      <c r="J337" s="64"/>
      <c r="K337" s="205"/>
      <c r="L337" s="20">
        <f t="shared" ref="L337:L400" si="13">K337*J337</f>
        <v>0</v>
      </c>
    </row>
    <row r="338" spans="2:12" x14ac:dyDescent="0.25">
      <c r="B338" s="63">
        <f t="shared" si="7"/>
        <v>330</v>
      </c>
      <c r="C338" s="322"/>
      <c r="D338" s="322"/>
      <c r="E338" s="144"/>
      <c r="F338" s="140"/>
      <c r="G338" s="317"/>
      <c r="H338" s="318"/>
      <c r="I338" s="16"/>
      <c r="J338" s="64"/>
      <c r="K338" s="205"/>
      <c r="L338" s="20">
        <f t="shared" si="13"/>
        <v>0</v>
      </c>
    </row>
    <row r="339" spans="2:12" x14ac:dyDescent="0.25">
      <c r="B339" s="63">
        <f t="shared" si="7"/>
        <v>331</v>
      </c>
      <c r="C339" s="322"/>
      <c r="D339" s="322"/>
      <c r="E339" s="144"/>
      <c r="F339" s="140"/>
      <c r="G339" s="317"/>
      <c r="H339" s="318"/>
      <c r="I339" s="16"/>
      <c r="J339" s="64"/>
      <c r="K339" s="205"/>
      <c r="L339" s="20">
        <f t="shared" si="13"/>
        <v>0</v>
      </c>
    </row>
    <row r="340" spans="2:12" x14ac:dyDescent="0.25">
      <c r="B340" s="63">
        <f t="shared" si="7"/>
        <v>332</v>
      </c>
      <c r="C340" s="322"/>
      <c r="D340" s="322"/>
      <c r="E340" s="144"/>
      <c r="F340" s="140"/>
      <c r="G340" s="317"/>
      <c r="H340" s="318"/>
      <c r="I340" s="16"/>
      <c r="J340" s="64"/>
      <c r="K340" s="205"/>
      <c r="L340" s="20">
        <f t="shared" si="13"/>
        <v>0</v>
      </c>
    </row>
    <row r="341" spans="2:12" x14ac:dyDescent="0.25">
      <c r="B341" s="63">
        <f t="shared" si="7"/>
        <v>333</v>
      </c>
      <c r="C341" s="322"/>
      <c r="D341" s="322"/>
      <c r="E341" s="144"/>
      <c r="F341" s="140"/>
      <c r="G341" s="317"/>
      <c r="H341" s="318"/>
      <c r="I341" s="16"/>
      <c r="J341" s="64"/>
      <c r="K341" s="205"/>
      <c r="L341" s="20">
        <f t="shared" si="13"/>
        <v>0</v>
      </c>
    </row>
    <row r="342" spans="2:12" x14ac:dyDescent="0.25">
      <c r="B342" s="63">
        <f t="shared" si="7"/>
        <v>334</v>
      </c>
      <c r="C342" s="322"/>
      <c r="D342" s="322"/>
      <c r="E342" s="144"/>
      <c r="F342" s="140"/>
      <c r="G342" s="317"/>
      <c r="H342" s="318"/>
      <c r="I342" s="16"/>
      <c r="J342" s="64"/>
      <c r="K342" s="205"/>
      <c r="L342" s="20">
        <f t="shared" si="13"/>
        <v>0</v>
      </c>
    </row>
    <row r="343" spans="2:12" x14ac:dyDescent="0.25">
      <c r="B343" s="63">
        <f t="shared" si="7"/>
        <v>335</v>
      </c>
      <c r="C343" s="322"/>
      <c r="D343" s="322"/>
      <c r="E343" s="144"/>
      <c r="F343" s="140"/>
      <c r="G343" s="317"/>
      <c r="H343" s="318"/>
      <c r="I343" s="16"/>
      <c r="J343" s="64"/>
      <c r="K343" s="205"/>
      <c r="L343" s="20">
        <f t="shared" si="13"/>
        <v>0</v>
      </c>
    </row>
    <row r="344" spans="2:12" x14ac:dyDescent="0.25">
      <c r="B344" s="63">
        <f t="shared" si="7"/>
        <v>336</v>
      </c>
      <c r="C344" s="322"/>
      <c r="D344" s="322"/>
      <c r="E344" s="144"/>
      <c r="F344" s="140"/>
      <c r="G344" s="317"/>
      <c r="H344" s="318"/>
      <c r="I344" s="16"/>
      <c r="J344" s="64"/>
      <c r="K344" s="205"/>
      <c r="L344" s="20">
        <f t="shared" si="13"/>
        <v>0</v>
      </c>
    </row>
    <row r="345" spans="2:12" x14ac:dyDescent="0.25">
      <c r="B345" s="63">
        <f t="shared" si="7"/>
        <v>337</v>
      </c>
      <c r="C345" s="322"/>
      <c r="D345" s="322"/>
      <c r="E345" s="144"/>
      <c r="F345" s="140"/>
      <c r="G345" s="317"/>
      <c r="H345" s="318"/>
      <c r="I345" s="16"/>
      <c r="J345" s="64"/>
      <c r="K345" s="205"/>
      <c r="L345" s="20">
        <f t="shared" si="13"/>
        <v>0</v>
      </c>
    </row>
    <row r="346" spans="2:12" x14ac:dyDescent="0.25">
      <c r="B346" s="63">
        <f t="shared" si="7"/>
        <v>338</v>
      </c>
      <c r="C346" s="322"/>
      <c r="D346" s="322"/>
      <c r="E346" s="144"/>
      <c r="F346" s="140"/>
      <c r="G346" s="317"/>
      <c r="H346" s="318"/>
      <c r="I346" s="16"/>
      <c r="J346" s="64"/>
      <c r="K346" s="205"/>
      <c r="L346" s="20">
        <f t="shared" si="13"/>
        <v>0</v>
      </c>
    </row>
    <row r="347" spans="2:12" x14ac:dyDescent="0.25">
      <c r="B347" s="63">
        <f t="shared" si="7"/>
        <v>339</v>
      </c>
      <c r="C347" s="322"/>
      <c r="D347" s="322"/>
      <c r="E347" s="144"/>
      <c r="F347" s="140"/>
      <c r="G347" s="317"/>
      <c r="H347" s="318"/>
      <c r="I347" s="16"/>
      <c r="J347" s="64"/>
      <c r="K347" s="205"/>
      <c r="L347" s="20">
        <f t="shared" si="13"/>
        <v>0</v>
      </c>
    </row>
    <row r="348" spans="2:12" x14ac:dyDescent="0.25">
      <c r="B348" s="63">
        <f t="shared" si="7"/>
        <v>340</v>
      </c>
      <c r="C348" s="322"/>
      <c r="D348" s="322"/>
      <c r="E348" s="144"/>
      <c r="F348" s="140"/>
      <c r="G348" s="317"/>
      <c r="H348" s="318"/>
      <c r="I348" s="16"/>
      <c r="J348" s="64"/>
      <c r="K348" s="205"/>
      <c r="L348" s="20">
        <f t="shared" si="13"/>
        <v>0</v>
      </c>
    </row>
    <row r="349" spans="2:12" x14ac:dyDescent="0.25">
      <c r="B349" s="63">
        <f t="shared" si="7"/>
        <v>341</v>
      </c>
      <c r="C349" s="322"/>
      <c r="D349" s="322"/>
      <c r="E349" s="144"/>
      <c r="F349" s="140"/>
      <c r="G349" s="317"/>
      <c r="H349" s="318"/>
      <c r="I349" s="16"/>
      <c r="J349" s="64"/>
      <c r="K349" s="205"/>
      <c r="L349" s="20">
        <f t="shared" si="13"/>
        <v>0</v>
      </c>
    </row>
    <row r="350" spans="2:12" x14ac:dyDescent="0.25">
      <c r="B350" s="63">
        <f t="shared" si="7"/>
        <v>342</v>
      </c>
      <c r="C350" s="322"/>
      <c r="D350" s="322"/>
      <c r="E350" s="144"/>
      <c r="F350" s="140"/>
      <c r="G350" s="317"/>
      <c r="H350" s="318"/>
      <c r="I350" s="16"/>
      <c r="J350" s="64"/>
      <c r="K350" s="205"/>
      <c r="L350" s="20">
        <f t="shared" si="13"/>
        <v>0</v>
      </c>
    </row>
    <row r="351" spans="2:12" x14ac:dyDescent="0.25">
      <c r="B351" s="63">
        <f t="shared" si="7"/>
        <v>343</v>
      </c>
      <c r="C351" s="322"/>
      <c r="D351" s="322"/>
      <c r="E351" s="144"/>
      <c r="F351" s="140"/>
      <c r="G351" s="317"/>
      <c r="H351" s="318"/>
      <c r="I351" s="16"/>
      <c r="J351" s="64"/>
      <c r="K351" s="205"/>
      <c r="L351" s="20">
        <f t="shared" si="13"/>
        <v>0</v>
      </c>
    </row>
    <row r="352" spans="2:12" x14ac:dyDescent="0.25">
      <c r="B352" s="63">
        <f t="shared" si="7"/>
        <v>344</v>
      </c>
      <c r="C352" s="322"/>
      <c r="D352" s="322"/>
      <c r="E352" s="144"/>
      <c r="F352" s="140"/>
      <c r="G352" s="317"/>
      <c r="H352" s="318"/>
      <c r="I352" s="16"/>
      <c r="J352" s="64"/>
      <c r="K352" s="205"/>
      <c r="L352" s="20">
        <f t="shared" si="13"/>
        <v>0</v>
      </c>
    </row>
    <row r="353" spans="2:12" x14ac:dyDescent="0.25">
      <c r="B353" s="63">
        <f t="shared" si="7"/>
        <v>345</v>
      </c>
      <c r="C353" s="322"/>
      <c r="D353" s="322"/>
      <c r="E353" s="144"/>
      <c r="F353" s="140"/>
      <c r="G353" s="317"/>
      <c r="H353" s="318"/>
      <c r="I353" s="16"/>
      <c r="J353" s="64"/>
      <c r="K353" s="205"/>
      <c r="L353" s="20">
        <f t="shared" si="13"/>
        <v>0</v>
      </c>
    </row>
    <row r="354" spans="2:12" x14ac:dyDescent="0.25">
      <c r="B354" s="63">
        <f t="shared" si="7"/>
        <v>346</v>
      </c>
      <c r="C354" s="322"/>
      <c r="D354" s="322"/>
      <c r="E354" s="144"/>
      <c r="F354" s="140"/>
      <c r="G354" s="317"/>
      <c r="H354" s="318"/>
      <c r="I354" s="16"/>
      <c r="J354" s="64"/>
      <c r="K354" s="205"/>
      <c r="L354" s="20">
        <f t="shared" si="13"/>
        <v>0</v>
      </c>
    </row>
    <row r="355" spans="2:12" x14ac:dyDescent="0.25">
      <c r="B355" s="63">
        <f t="shared" si="7"/>
        <v>347</v>
      </c>
      <c r="C355" s="322"/>
      <c r="D355" s="322"/>
      <c r="E355" s="144"/>
      <c r="F355" s="140"/>
      <c r="G355" s="317"/>
      <c r="H355" s="318"/>
      <c r="I355" s="16"/>
      <c r="J355" s="64"/>
      <c r="K355" s="205"/>
      <c r="L355" s="20">
        <f t="shared" si="13"/>
        <v>0</v>
      </c>
    </row>
    <row r="356" spans="2:12" x14ac:dyDescent="0.25">
      <c r="B356" s="63">
        <f t="shared" si="7"/>
        <v>348</v>
      </c>
      <c r="C356" s="322"/>
      <c r="D356" s="322"/>
      <c r="E356" s="144"/>
      <c r="F356" s="140"/>
      <c r="G356" s="317"/>
      <c r="H356" s="318"/>
      <c r="I356" s="16"/>
      <c r="J356" s="64"/>
      <c r="K356" s="205"/>
      <c r="L356" s="20">
        <f t="shared" si="13"/>
        <v>0</v>
      </c>
    </row>
    <row r="357" spans="2:12" x14ac:dyDescent="0.25">
      <c r="B357" s="63">
        <f t="shared" si="7"/>
        <v>349</v>
      </c>
      <c r="C357" s="322"/>
      <c r="D357" s="322"/>
      <c r="E357" s="144"/>
      <c r="F357" s="140"/>
      <c r="G357" s="317"/>
      <c r="H357" s="318"/>
      <c r="I357" s="16"/>
      <c r="J357" s="64"/>
      <c r="K357" s="205"/>
      <c r="L357" s="20">
        <f t="shared" si="13"/>
        <v>0</v>
      </c>
    </row>
    <row r="358" spans="2:12" x14ac:dyDescent="0.25">
      <c r="B358" s="63">
        <f t="shared" si="7"/>
        <v>350</v>
      </c>
      <c r="C358" s="322"/>
      <c r="D358" s="322"/>
      <c r="E358" s="144"/>
      <c r="F358" s="140"/>
      <c r="G358" s="317"/>
      <c r="H358" s="318"/>
      <c r="I358" s="16"/>
      <c r="J358" s="64"/>
      <c r="K358" s="205"/>
      <c r="L358" s="20">
        <f t="shared" si="13"/>
        <v>0</v>
      </c>
    </row>
    <row r="359" spans="2:12" x14ac:dyDescent="0.25">
      <c r="B359" s="63">
        <f t="shared" si="7"/>
        <v>351</v>
      </c>
      <c r="C359" s="322"/>
      <c r="D359" s="322"/>
      <c r="E359" s="144"/>
      <c r="F359" s="140"/>
      <c r="G359" s="317"/>
      <c r="H359" s="318"/>
      <c r="I359" s="16"/>
      <c r="J359" s="64"/>
      <c r="K359" s="205"/>
      <c r="L359" s="20">
        <f t="shared" si="13"/>
        <v>0</v>
      </c>
    </row>
    <row r="360" spans="2:12" x14ac:dyDescent="0.25">
      <c r="B360" s="63">
        <f t="shared" si="7"/>
        <v>352</v>
      </c>
      <c r="C360" s="322"/>
      <c r="D360" s="322"/>
      <c r="E360" s="144"/>
      <c r="F360" s="140"/>
      <c r="G360" s="317"/>
      <c r="H360" s="318"/>
      <c r="I360" s="16"/>
      <c r="J360" s="64"/>
      <c r="K360" s="205"/>
      <c r="L360" s="20">
        <f t="shared" si="13"/>
        <v>0</v>
      </c>
    </row>
    <row r="361" spans="2:12" x14ac:dyDescent="0.25">
      <c r="B361" s="63">
        <f t="shared" si="7"/>
        <v>353</v>
      </c>
      <c r="C361" s="322"/>
      <c r="D361" s="322"/>
      <c r="E361" s="144"/>
      <c r="F361" s="140"/>
      <c r="G361" s="317"/>
      <c r="H361" s="318"/>
      <c r="I361" s="16"/>
      <c r="J361" s="64"/>
      <c r="K361" s="205"/>
      <c r="L361" s="20">
        <f t="shared" si="13"/>
        <v>0</v>
      </c>
    </row>
    <row r="362" spans="2:12" x14ac:dyDescent="0.25">
      <c r="B362" s="63">
        <f t="shared" si="7"/>
        <v>354</v>
      </c>
      <c r="C362" s="322"/>
      <c r="D362" s="322"/>
      <c r="E362" s="144"/>
      <c r="F362" s="140"/>
      <c r="G362" s="317"/>
      <c r="H362" s="318"/>
      <c r="I362" s="16"/>
      <c r="J362" s="64"/>
      <c r="K362" s="205"/>
      <c r="L362" s="20">
        <f t="shared" si="13"/>
        <v>0</v>
      </c>
    </row>
    <row r="363" spans="2:12" x14ac:dyDescent="0.25">
      <c r="B363" s="63">
        <f t="shared" si="7"/>
        <v>355</v>
      </c>
      <c r="C363" s="322"/>
      <c r="D363" s="322"/>
      <c r="E363" s="144"/>
      <c r="F363" s="140"/>
      <c r="G363" s="317"/>
      <c r="H363" s="318"/>
      <c r="I363" s="16"/>
      <c r="J363" s="64"/>
      <c r="K363" s="205"/>
      <c r="L363" s="20">
        <f t="shared" si="13"/>
        <v>0</v>
      </c>
    </row>
    <row r="364" spans="2:12" x14ac:dyDescent="0.25">
      <c r="B364" s="63">
        <f t="shared" si="7"/>
        <v>356</v>
      </c>
      <c r="C364" s="322"/>
      <c r="D364" s="322"/>
      <c r="E364" s="144"/>
      <c r="F364" s="140"/>
      <c r="G364" s="317"/>
      <c r="H364" s="318"/>
      <c r="I364" s="16"/>
      <c r="J364" s="64"/>
      <c r="K364" s="205"/>
      <c r="L364" s="20">
        <f t="shared" si="13"/>
        <v>0</v>
      </c>
    </row>
    <row r="365" spans="2:12" x14ac:dyDescent="0.25">
      <c r="B365" s="63">
        <f t="shared" si="7"/>
        <v>357</v>
      </c>
      <c r="C365" s="322"/>
      <c r="D365" s="322"/>
      <c r="E365" s="144"/>
      <c r="F365" s="140"/>
      <c r="G365" s="317"/>
      <c r="H365" s="318"/>
      <c r="I365" s="16"/>
      <c r="J365" s="64"/>
      <c r="K365" s="205"/>
      <c r="L365" s="20">
        <f t="shared" si="13"/>
        <v>0</v>
      </c>
    </row>
    <row r="366" spans="2:12" x14ac:dyDescent="0.25">
      <c r="B366" s="63">
        <f t="shared" si="7"/>
        <v>358</v>
      </c>
      <c r="C366" s="322"/>
      <c r="D366" s="322"/>
      <c r="E366" s="144"/>
      <c r="F366" s="140"/>
      <c r="G366" s="317"/>
      <c r="H366" s="318"/>
      <c r="I366" s="16"/>
      <c r="J366" s="64"/>
      <c r="K366" s="205"/>
      <c r="L366" s="20">
        <f t="shared" si="13"/>
        <v>0</v>
      </c>
    </row>
    <row r="367" spans="2:12" x14ac:dyDescent="0.25">
      <c r="B367" s="63">
        <f t="shared" si="7"/>
        <v>359</v>
      </c>
      <c r="C367" s="322"/>
      <c r="D367" s="322"/>
      <c r="E367" s="144"/>
      <c r="F367" s="140"/>
      <c r="G367" s="317"/>
      <c r="H367" s="318"/>
      <c r="I367" s="16"/>
      <c r="J367" s="64"/>
      <c r="K367" s="205"/>
      <c r="L367" s="20">
        <f t="shared" si="13"/>
        <v>0</v>
      </c>
    </row>
    <row r="368" spans="2:12" x14ac:dyDescent="0.25">
      <c r="B368" s="63">
        <f t="shared" si="7"/>
        <v>360</v>
      </c>
      <c r="C368" s="322"/>
      <c r="D368" s="322"/>
      <c r="E368" s="144"/>
      <c r="F368" s="140"/>
      <c r="G368" s="317"/>
      <c r="H368" s="318"/>
      <c r="I368" s="16"/>
      <c r="J368" s="64"/>
      <c r="K368" s="205"/>
      <c r="L368" s="20">
        <f t="shared" si="13"/>
        <v>0</v>
      </c>
    </row>
    <row r="369" spans="2:12" x14ac:dyDescent="0.25">
      <c r="B369" s="63">
        <f t="shared" si="7"/>
        <v>361</v>
      </c>
      <c r="C369" s="322"/>
      <c r="D369" s="322"/>
      <c r="E369" s="144"/>
      <c r="F369" s="140"/>
      <c r="G369" s="317"/>
      <c r="H369" s="318"/>
      <c r="I369" s="16"/>
      <c r="J369" s="64"/>
      <c r="K369" s="205"/>
      <c r="L369" s="20">
        <f t="shared" si="13"/>
        <v>0</v>
      </c>
    </row>
    <row r="370" spans="2:12" x14ac:dyDescent="0.25">
      <c r="B370" s="63">
        <f t="shared" si="7"/>
        <v>362</v>
      </c>
      <c r="C370" s="322"/>
      <c r="D370" s="322"/>
      <c r="E370" s="144"/>
      <c r="F370" s="140"/>
      <c r="G370" s="317"/>
      <c r="H370" s="318"/>
      <c r="I370" s="16"/>
      <c r="J370" s="64"/>
      <c r="K370" s="205"/>
      <c r="L370" s="20">
        <f t="shared" si="13"/>
        <v>0</v>
      </c>
    </row>
    <row r="371" spans="2:12" x14ac:dyDescent="0.25">
      <c r="B371" s="63">
        <f t="shared" si="7"/>
        <v>363</v>
      </c>
      <c r="C371" s="322"/>
      <c r="D371" s="322"/>
      <c r="E371" s="144"/>
      <c r="F371" s="140"/>
      <c r="G371" s="317"/>
      <c r="H371" s="318"/>
      <c r="I371" s="16"/>
      <c r="J371" s="64"/>
      <c r="K371" s="205"/>
      <c r="L371" s="20">
        <f t="shared" si="13"/>
        <v>0</v>
      </c>
    </row>
    <row r="372" spans="2:12" x14ac:dyDescent="0.25">
      <c r="B372" s="63">
        <f t="shared" si="7"/>
        <v>364</v>
      </c>
      <c r="C372" s="322"/>
      <c r="D372" s="322"/>
      <c r="E372" s="144"/>
      <c r="F372" s="140"/>
      <c r="G372" s="317"/>
      <c r="H372" s="318"/>
      <c r="I372" s="16"/>
      <c r="J372" s="64"/>
      <c r="K372" s="205"/>
      <c r="L372" s="20">
        <f t="shared" si="13"/>
        <v>0</v>
      </c>
    </row>
    <row r="373" spans="2:12" x14ac:dyDescent="0.25">
      <c r="B373" s="63">
        <f t="shared" si="7"/>
        <v>365</v>
      </c>
      <c r="C373" s="322"/>
      <c r="D373" s="322"/>
      <c r="E373" s="144"/>
      <c r="F373" s="140"/>
      <c r="G373" s="317"/>
      <c r="H373" s="318"/>
      <c r="I373" s="16"/>
      <c r="J373" s="64"/>
      <c r="K373" s="205"/>
      <c r="L373" s="20">
        <f t="shared" si="13"/>
        <v>0</v>
      </c>
    </row>
    <row r="374" spans="2:12" x14ac:dyDescent="0.25">
      <c r="B374" s="63">
        <f t="shared" si="7"/>
        <v>366</v>
      </c>
      <c r="C374" s="322"/>
      <c r="D374" s="322"/>
      <c r="E374" s="144"/>
      <c r="F374" s="140"/>
      <c r="G374" s="317"/>
      <c r="H374" s="318"/>
      <c r="I374" s="16"/>
      <c r="J374" s="64"/>
      <c r="K374" s="205"/>
      <c r="L374" s="20">
        <f t="shared" si="13"/>
        <v>0</v>
      </c>
    </row>
    <row r="375" spans="2:12" x14ac:dyDescent="0.25">
      <c r="B375" s="63">
        <f t="shared" si="7"/>
        <v>367</v>
      </c>
      <c r="C375" s="322"/>
      <c r="D375" s="322"/>
      <c r="E375" s="144"/>
      <c r="F375" s="140"/>
      <c r="G375" s="317"/>
      <c r="H375" s="318"/>
      <c r="I375" s="16"/>
      <c r="J375" s="64"/>
      <c r="K375" s="205"/>
      <c r="L375" s="20">
        <f t="shared" si="13"/>
        <v>0</v>
      </c>
    </row>
    <row r="376" spans="2:12" x14ac:dyDescent="0.25">
      <c r="B376" s="63">
        <f t="shared" si="7"/>
        <v>368</v>
      </c>
      <c r="C376" s="322"/>
      <c r="D376" s="322"/>
      <c r="E376" s="144"/>
      <c r="F376" s="140"/>
      <c r="G376" s="317"/>
      <c r="H376" s="318"/>
      <c r="I376" s="16"/>
      <c r="J376" s="64"/>
      <c r="K376" s="205"/>
      <c r="L376" s="20">
        <f t="shared" si="13"/>
        <v>0</v>
      </c>
    </row>
    <row r="377" spans="2:12" x14ac:dyDescent="0.25">
      <c r="B377" s="63">
        <f t="shared" si="7"/>
        <v>369</v>
      </c>
      <c r="C377" s="322"/>
      <c r="D377" s="322"/>
      <c r="E377" s="144"/>
      <c r="F377" s="140"/>
      <c r="G377" s="317"/>
      <c r="H377" s="318"/>
      <c r="I377" s="16"/>
      <c r="J377" s="64"/>
      <c r="K377" s="205"/>
      <c r="L377" s="20">
        <f t="shared" si="13"/>
        <v>0</v>
      </c>
    </row>
    <row r="378" spans="2:12" x14ac:dyDescent="0.25">
      <c r="B378" s="63">
        <f t="shared" si="7"/>
        <v>370</v>
      </c>
      <c r="C378" s="322"/>
      <c r="D378" s="322"/>
      <c r="E378" s="144"/>
      <c r="F378" s="140"/>
      <c r="G378" s="317"/>
      <c r="H378" s="318"/>
      <c r="I378" s="16"/>
      <c r="J378" s="64"/>
      <c r="K378" s="205"/>
      <c r="L378" s="20">
        <f t="shared" si="13"/>
        <v>0</v>
      </c>
    </row>
    <row r="379" spans="2:12" x14ac:dyDescent="0.25">
      <c r="B379" s="63">
        <f t="shared" si="7"/>
        <v>371</v>
      </c>
      <c r="C379" s="322"/>
      <c r="D379" s="322"/>
      <c r="E379" s="144"/>
      <c r="F379" s="140"/>
      <c r="G379" s="317"/>
      <c r="H379" s="318"/>
      <c r="I379" s="16"/>
      <c r="J379" s="64"/>
      <c r="K379" s="205"/>
      <c r="L379" s="20">
        <f t="shared" si="13"/>
        <v>0</v>
      </c>
    </row>
    <row r="380" spans="2:12" x14ac:dyDescent="0.25">
      <c r="B380" s="63">
        <f t="shared" si="7"/>
        <v>372</v>
      </c>
      <c r="C380" s="322"/>
      <c r="D380" s="322"/>
      <c r="E380" s="144"/>
      <c r="F380" s="140"/>
      <c r="G380" s="317"/>
      <c r="H380" s="318"/>
      <c r="I380" s="16"/>
      <c r="J380" s="64"/>
      <c r="K380" s="205"/>
      <c r="L380" s="20">
        <f t="shared" si="13"/>
        <v>0</v>
      </c>
    </row>
    <row r="381" spans="2:12" x14ac:dyDescent="0.25">
      <c r="B381" s="63">
        <f t="shared" si="7"/>
        <v>373</v>
      </c>
      <c r="C381" s="322"/>
      <c r="D381" s="322"/>
      <c r="E381" s="144"/>
      <c r="F381" s="140"/>
      <c r="G381" s="317"/>
      <c r="H381" s="318"/>
      <c r="I381" s="16"/>
      <c r="J381" s="64"/>
      <c r="K381" s="205"/>
      <c r="L381" s="20">
        <f t="shared" si="13"/>
        <v>0</v>
      </c>
    </row>
    <row r="382" spans="2:12" x14ac:dyDescent="0.25">
      <c r="B382" s="63">
        <f t="shared" si="7"/>
        <v>374</v>
      </c>
      <c r="C382" s="322"/>
      <c r="D382" s="322"/>
      <c r="E382" s="144"/>
      <c r="F382" s="140"/>
      <c r="G382" s="317"/>
      <c r="H382" s="318"/>
      <c r="I382" s="16"/>
      <c r="J382" s="64"/>
      <c r="K382" s="205"/>
      <c r="L382" s="20">
        <f t="shared" si="13"/>
        <v>0</v>
      </c>
    </row>
    <row r="383" spans="2:12" x14ac:dyDescent="0.25">
      <c r="B383" s="63">
        <f t="shared" si="7"/>
        <v>375</v>
      </c>
      <c r="C383" s="322"/>
      <c r="D383" s="322"/>
      <c r="E383" s="144"/>
      <c r="F383" s="140"/>
      <c r="G383" s="317"/>
      <c r="H383" s="318"/>
      <c r="I383" s="16"/>
      <c r="J383" s="64"/>
      <c r="K383" s="205"/>
      <c r="L383" s="20">
        <f t="shared" si="13"/>
        <v>0</v>
      </c>
    </row>
    <row r="384" spans="2:12" x14ac:dyDescent="0.25">
      <c r="B384" s="63">
        <f t="shared" si="7"/>
        <v>376</v>
      </c>
      <c r="C384" s="322"/>
      <c r="D384" s="322"/>
      <c r="E384" s="144"/>
      <c r="F384" s="140"/>
      <c r="G384" s="317"/>
      <c r="H384" s="318"/>
      <c r="I384" s="16"/>
      <c r="J384" s="64"/>
      <c r="K384" s="205"/>
      <c r="L384" s="20">
        <f t="shared" si="13"/>
        <v>0</v>
      </c>
    </row>
    <row r="385" spans="2:12" x14ac:dyDescent="0.25">
      <c r="B385" s="63">
        <f t="shared" si="7"/>
        <v>377</v>
      </c>
      <c r="C385" s="322"/>
      <c r="D385" s="322"/>
      <c r="E385" s="144"/>
      <c r="F385" s="140"/>
      <c r="G385" s="317"/>
      <c r="H385" s="318"/>
      <c r="I385" s="16"/>
      <c r="J385" s="64"/>
      <c r="K385" s="205"/>
      <c r="L385" s="20">
        <f t="shared" si="13"/>
        <v>0</v>
      </c>
    </row>
    <row r="386" spans="2:12" x14ac:dyDescent="0.25">
      <c r="B386" s="63">
        <f t="shared" si="7"/>
        <v>378</v>
      </c>
      <c r="C386" s="322"/>
      <c r="D386" s="322"/>
      <c r="E386" s="144"/>
      <c r="F386" s="140"/>
      <c r="G386" s="317"/>
      <c r="H386" s="318"/>
      <c r="I386" s="16"/>
      <c r="J386" s="64"/>
      <c r="K386" s="205"/>
      <c r="L386" s="20">
        <f t="shared" si="13"/>
        <v>0</v>
      </c>
    </row>
    <row r="387" spans="2:12" x14ac:dyDescent="0.25">
      <c r="B387" s="63">
        <f t="shared" si="7"/>
        <v>379</v>
      </c>
      <c r="C387" s="322"/>
      <c r="D387" s="322"/>
      <c r="E387" s="144"/>
      <c r="F387" s="140"/>
      <c r="G387" s="317"/>
      <c r="H387" s="318"/>
      <c r="I387" s="16"/>
      <c r="J387" s="64"/>
      <c r="K387" s="205"/>
      <c r="L387" s="20">
        <f t="shared" si="13"/>
        <v>0</v>
      </c>
    </row>
    <row r="388" spans="2:12" x14ac:dyDescent="0.25">
      <c r="B388" s="63">
        <f t="shared" si="7"/>
        <v>380</v>
      </c>
      <c r="C388" s="322"/>
      <c r="D388" s="322"/>
      <c r="E388" s="144"/>
      <c r="F388" s="140"/>
      <c r="G388" s="317"/>
      <c r="H388" s="318"/>
      <c r="I388" s="16"/>
      <c r="J388" s="64"/>
      <c r="K388" s="205"/>
      <c r="L388" s="20">
        <f t="shared" si="13"/>
        <v>0</v>
      </c>
    </row>
    <row r="389" spans="2:12" x14ac:dyDescent="0.25">
      <c r="B389" s="63">
        <f t="shared" si="7"/>
        <v>381</v>
      </c>
      <c r="C389" s="322"/>
      <c r="D389" s="322"/>
      <c r="E389" s="144"/>
      <c r="F389" s="140"/>
      <c r="G389" s="317"/>
      <c r="H389" s="318"/>
      <c r="I389" s="16"/>
      <c r="J389" s="64"/>
      <c r="K389" s="205"/>
      <c r="L389" s="20">
        <f t="shared" si="13"/>
        <v>0</v>
      </c>
    </row>
    <row r="390" spans="2:12" x14ac:dyDescent="0.25">
      <c r="B390" s="63">
        <f t="shared" si="7"/>
        <v>382</v>
      </c>
      <c r="C390" s="322"/>
      <c r="D390" s="322"/>
      <c r="E390" s="144"/>
      <c r="F390" s="140"/>
      <c r="G390" s="317"/>
      <c r="H390" s="318"/>
      <c r="I390" s="16"/>
      <c r="J390" s="64"/>
      <c r="K390" s="205"/>
      <c r="L390" s="20">
        <f t="shared" si="13"/>
        <v>0</v>
      </c>
    </row>
    <row r="391" spans="2:12" x14ac:dyDescent="0.25">
      <c r="B391" s="63">
        <f t="shared" si="7"/>
        <v>383</v>
      </c>
      <c r="C391" s="322"/>
      <c r="D391" s="322"/>
      <c r="E391" s="144"/>
      <c r="F391" s="140"/>
      <c r="G391" s="317"/>
      <c r="H391" s="318"/>
      <c r="I391" s="16"/>
      <c r="J391" s="64"/>
      <c r="K391" s="205"/>
      <c r="L391" s="20">
        <f t="shared" si="13"/>
        <v>0</v>
      </c>
    </row>
    <row r="392" spans="2:12" x14ac:dyDescent="0.25">
      <c r="B392" s="63">
        <f t="shared" si="7"/>
        <v>384</v>
      </c>
      <c r="C392" s="322"/>
      <c r="D392" s="322"/>
      <c r="E392" s="144"/>
      <c r="F392" s="140"/>
      <c r="G392" s="317"/>
      <c r="H392" s="318"/>
      <c r="I392" s="16"/>
      <c r="J392" s="64"/>
      <c r="K392" s="205"/>
      <c r="L392" s="20">
        <f t="shared" si="13"/>
        <v>0</v>
      </c>
    </row>
    <row r="393" spans="2:12" x14ac:dyDescent="0.25">
      <c r="B393" s="63">
        <f t="shared" si="7"/>
        <v>385</v>
      </c>
      <c r="C393" s="322"/>
      <c r="D393" s="322"/>
      <c r="E393" s="144"/>
      <c r="F393" s="140"/>
      <c r="G393" s="317"/>
      <c r="H393" s="318"/>
      <c r="I393" s="16"/>
      <c r="J393" s="64"/>
      <c r="K393" s="205"/>
      <c r="L393" s="20">
        <f t="shared" si="13"/>
        <v>0</v>
      </c>
    </row>
    <row r="394" spans="2:12" x14ac:dyDescent="0.25">
      <c r="B394" s="63">
        <f t="shared" si="7"/>
        <v>386</v>
      </c>
      <c r="C394" s="322"/>
      <c r="D394" s="322"/>
      <c r="E394" s="144"/>
      <c r="F394" s="140"/>
      <c r="G394" s="317"/>
      <c r="H394" s="318"/>
      <c r="I394" s="16"/>
      <c r="J394" s="64"/>
      <c r="K394" s="205"/>
      <c r="L394" s="20">
        <f t="shared" si="13"/>
        <v>0</v>
      </c>
    </row>
    <row r="395" spans="2:12" x14ac:dyDescent="0.25">
      <c r="B395" s="63">
        <f t="shared" si="7"/>
        <v>387</v>
      </c>
      <c r="C395" s="322"/>
      <c r="D395" s="322"/>
      <c r="E395" s="144"/>
      <c r="F395" s="140"/>
      <c r="G395" s="317"/>
      <c r="H395" s="318"/>
      <c r="I395" s="16"/>
      <c r="J395" s="64"/>
      <c r="K395" s="205"/>
      <c r="L395" s="20">
        <f t="shared" si="13"/>
        <v>0</v>
      </c>
    </row>
    <row r="396" spans="2:12" x14ac:dyDescent="0.25">
      <c r="B396" s="63">
        <f t="shared" si="7"/>
        <v>388</v>
      </c>
      <c r="C396" s="322"/>
      <c r="D396" s="322"/>
      <c r="E396" s="144"/>
      <c r="F396" s="140"/>
      <c r="G396" s="317"/>
      <c r="H396" s="318"/>
      <c r="I396" s="16"/>
      <c r="J396" s="64"/>
      <c r="K396" s="205"/>
      <c r="L396" s="20">
        <f t="shared" si="13"/>
        <v>0</v>
      </c>
    </row>
    <row r="397" spans="2:12" x14ac:dyDescent="0.25">
      <c r="B397" s="63">
        <f t="shared" si="7"/>
        <v>389</v>
      </c>
      <c r="C397" s="322"/>
      <c r="D397" s="322"/>
      <c r="E397" s="144"/>
      <c r="F397" s="140"/>
      <c r="G397" s="317"/>
      <c r="H397" s="318"/>
      <c r="I397" s="16"/>
      <c r="J397" s="64"/>
      <c r="K397" s="205"/>
      <c r="L397" s="20">
        <f t="shared" si="13"/>
        <v>0</v>
      </c>
    </row>
    <row r="398" spans="2:12" x14ac:dyDescent="0.25">
      <c r="B398" s="63">
        <f t="shared" si="7"/>
        <v>390</v>
      </c>
      <c r="C398" s="322"/>
      <c r="D398" s="322"/>
      <c r="E398" s="144"/>
      <c r="F398" s="140"/>
      <c r="G398" s="317"/>
      <c r="H398" s="318"/>
      <c r="I398" s="16"/>
      <c r="J398" s="64"/>
      <c r="K398" s="205"/>
      <c r="L398" s="20">
        <f t="shared" si="13"/>
        <v>0</v>
      </c>
    </row>
    <row r="399" spans="2:12" x14ac:dyDescent="0.25">
      <c r="B399" s="63">
        <f t="shared" si="7"/>
        <v>391</v>
      </c>
      <c r="C399" s="322"/>
      <c r="D399" s="322"/>
      <c r="E399" s="144"/>
      <c r="F399" s="140"/>
      <c r="G399" s="317"/>
      <c r="H399" s="318"/>
      <c r="I399" s="16"/>
      <c r="J399" s="64"/>
      <c r="K399" s="205"/>
      <c r="L399" s="20">
        <f t="shared" si="13"/>
        <v>0</v>
      </c>
    </row>
    <row r="400" spans="2:12" x14ac:dyDescent="0.25">
      <c r="B400" s="63">
        <f t="shared" si="7"/>
        <v>392</v>
      </c>
      <c r="C400" s="322"/>
      <c r="D400" s="322"/>
      <c r="E400" s="144"/>
      <c r="F400" s="140"/>
      <c r="G400" s="317"/>
      <c r="H400" s="318"/>
      <c r="I400" s="16"/>
      <c r="J400" s="64"/>
      <c r="K400" s="205"/>
      <c r="L400" s="20">
        <f t="shared" si="13"/>
        <v>0</v>
      </c>
    </row>
    <row r="401" spans="2:12" x14ac:dyDescent="0.25">
      <c r="B401" s="63">
        <f t="shared" si="7"/>
        <v>393</v>
      </c>
      <c r="C401" s="322"/>
      <c r="D401" s="322"/>
      <c r="E401" s="144"/>
      <c r="F401" s="140"/>
      <c r="G401" s="317"/>
      <c r="H401" s="318"/>
      <c r="I401" s="16"/>
      <c r="J401" s="64"/>
      <c r="K401" s="205"/>
      <c r="L401" s="20">
        <f t="shared" ref="L401:L464" si="14">K401*J401</f>
        <v>0</v>
      </c>
    </row>
    <row r="402" spans="2:12" x14ac:dyDescent="0.25">
      <c r="B402" s="63">
        <f t="shared" si="7"/>
        <v>394</v>
      </c>
      <c r="C402" s="322"/>
      <c r="D402" s="322"/>
      <c r="E402" s="144"/>
      <c r="F402" s="140"/>
      <c r="G402" s="317"/>
      <c r="H402" s="318"/>
      <c r="I402" s="16"/>
      <c r="J402" s="64"/>
      <c r="K402" s="205"/>
      <c r="L402" s="20">
        <f t="shared" si="14"/>
        <v>0</v>
      </c>
    </row>
    <row r="403" spans="2:12" x14ac:dyDescent="0.25">
      <c r="B403" s="63">
        <f t="shared" si="7"/>
        <v>395</v>
      </c>
      <c r="C403" s="322"/>
      <c r="D403" s="322"/>
      <c r="E403" s="144"/>
      <c r="F403" s="140"/>
      <c r="G403" s="317"/>
      <c r="H403" s="318"/>
      <c r="I403" s="16"/>
      <c r="J403" s="64"/>
      <c r="K403" s="205"/>
      <c r="L403" s="20">
        <f t="shared" si="14"/>
        <v>0</v>
      </c>
    </row>
    <row r="404" spans="2:12" x14ac:dyDescent="0.25">
      <c r="B404" s="63">
        <f t="shared" si="7"/>
        <v>396</v>
      </c>
      <c r="C404" s="322"/>
      <c r="D404" s="322"/>
      <c r="E404" s="144"/>
      <c r="F404" s="140"/>
      <c r="G404" s="317"/>
      <c r="H404" s="318"/>
      <c r="I404" s="16"/>
      <c r="J404" s="64"/>
      <c r="K404" s="205"/>
      <c r="L404" s="20">
        <f t="shared" si="14"/>
        <v>0</v>
      </c>
    </row>
    <row r="405" spans="2:12" x14ac:dyDescent="0.25">
      <c r="B405" s="63">
        <f t="shared" si="7"/>
        <v>397</v>
      </c>
      <c r="C405" s="322"/>
      <c r="D405" s="322"/>
      <c r="E405" s="144"/>
      <c r="F405" s="140"/>
      <c r="G405" s="317"/>
      <c r="H405" s="318"/>
      <c r="I405" s="16"/>
      <c r="J405" s="64"/>
      <c r="K405" s="205"/>
      <c r="L405" s="20">
        <f t="shared" si="14"/>
        <v>0</v>
      </c>
    </row>
    <row r="406" spans="2:12" x14ac:dyDescent="0.25">
      <c r="B406" s="63">
        <f t="shared" si="7"/>
        <v>398</v>
      </c>
      <c r="C406" s="322"/>
      <c r="D406" s="322"/>
      <c r="E406" s="144"/>
      <c r="F406" s="140"/>
      <c r="G406" s="317"/>
      <c r="H406" s="318"/>
      <c r="I406" s="16"/>
      <c r="J406" s="64"/>
      <c r="K406" s="205"/>
      <c r="L406" s="20">
        <f t="shared" si="14"/>
        <v>0</v>
      </c>
    </row>
    <row r="407" spans="2:12" x14ac:dyDescent="0.25">
      <c r="B407" s="63">
        <f t="shared" si="7"/>
        <v>399</v>
      </c>
      <c r="C407" s="322"/>
      <c r="D407" s="322"/>
      <c r="E407" s="144"/>
      <c r="F407" s="140"/>
      <c r="G407" s="317"/>
      <c r="H407" s="318"/>
      <c r="I407" s="16"/>
      <c r="J407" s="64"/>
      <c r="K407" s="205"/>
      <c r="L407" s="20">
        <f t="shared" si="14"/>
        <v>0</v>
      </c>
    </row>
    <row r="408" spans="2:12" x14ac:dyDescent="0.25">
      <c r="B408" s="63">
        <f t="shared" si="7"/>
        <v>400</v>
      </c>
      <c r="C408" s="322"/>
      <c r="D408" s="322"/>
      <c r="E408" s="144"/>
      <c r="F408" s="140"/>
      <c r="G408" s="317"/>
      <c r="H408" s="318"/>
      <c r="I408" s="16"/>
      <c r="J408" s="64"/>
      <c r="K408" s="205"/>
      <c r="L408" s="20">
        <f t="shared" si="14"/>
        <v>0</v>
      </c>
    </row>
    <row r="409" spans="2:12" x14ac:dyDescent="0.25">
      <c r="B409" s="63">
        <f t="shared" si="7"/>
        <v>401</v>
      </c>
      <c r="C409" s="322"/>
      <c r="D409" s="322"/>
      <c r="E409" s="144"/>
      <c r="F409" s="140"/>
      <c r="G409" s="317"/>
      <c r="H409" s="318"/>
      <c r="I409" s="16"/>
      <c r="J409" s="64"/>
      <c r="K409" s="205"/>
      <c r="L409" s="20">
        <f t="shared" si="14"/>
        <v>0</v>
      </c>
    </row>
    <row r="410" spans="2:12" x14ac:dyDescent="0.25">
      <c r="B410" s="63">
        <f t="shared" si="7"/>
        <v>402</v>
      </c>
      <c r="C410" s="322"/>
      <c r="D410" s="322"/>
      <c r="E410" s="144"/>
      <c r="F410" s="140"/>
      <c r="G410" s="317"/>
      <c r="H410" s="318"/>
      <c r="I410" s="16"/>
      <c r="J410" s="64"/>
      <c r="K410" s="205"/>
      <c r="L410" s="20">
        <f t="shared" si="14"/>
        <v>0</v>
      </c>
    </row>
    <row r="411" spans="2:12" x14ac:dyDescent="0.25">
      <c r="B411" s="63">
        <f t="shared" si="7"/>
        <v>403</v>
      </c>
      <c r="C411" s="322"/>
      <c r="D411" s="322"/>
      <c r="E411" s="144"/>
      <c r="F411" s="140"/>
      <c r="G411" s="317"/>
      <c r="H411" s="318"/>
      <c r="I411" s="16"/>
      <c r="J411" s="64"/>
      <c r="K411" s="205"/>
      <c r="L411" s="20">
        <f t="shared" si="14"/>
        <v>0</v>
      </c>
    </row>
    <row r="412" spans="2:12" x14ac:dyDescent="0.25">
      <c r="B412" s="63">
        <f t="shared" si="7"/>
        <v>404</v>
      </c>
      <c r="C412" s="322"/>
      <c r="D412" s="322"/>
      <c r="E412" s="144"/>
      <c r="F412" s="140"/>
      <c r="G412" s="317"/>
      <c r="H412" s="318"/>
      <c r="I412" s="16"/>
      <c r="J412" s="64"/>
      <c r="K412" s="205"/>
      <c r="L412" s="20">
        <f t="shared" si="14"/>
        <v>0</v>
      </c>
    </row>
    <row r="413" spans="2:12" x14ac:dyDescent="0.25">
      <c r="B413" s="63">
        <f t="shared" si="7"/>
        <v>405</v>
      </c>
      <c r="C413" s="322"/>
      <c r="D413" s="322"/>
      <c r="E413" s="144"/>
      <c r="F413" s="140"/>
      <c r="G413" s="317"/>
      <c r="H413" s="318"/>
      <c r="I413" s="16"/>
      <c r="J413" s="64"/>
      <c r="K413" s="205"/>
      <c r="L413" s="20">
        <f t="shared" si="14"/>
        <v>0</v>
      </c>
    </row>
    <row r="414" spans="2:12" x14ac:dyDescent="0.25">
      <c r="B414" s="63">
        <f t="shared" ref="B414:B477" si="15">ROW()-ROW($B$8)</f>
        <v>406</v>
      </c>
      <c r="C414" s="322"/>
      <c r="D414" s="322"/>
      <c r="E414" s="144"/>
      <c r="F414" s="140"/>
      <c r="G414" s="317"/>
      <c r="H414" s="318"/>
      <c r="I414" s="16"/>
      <c r="J414" s="64"/>
      <c r="K414" s="205"/>
      <c r="L414" s="20">
        <f t="shared" si="14"/>
        <v>0</v>
      </c>
    </row>
    <row r="415" spans="2:12" x14ac:dyDescent="0.25">
      <c r="B415" s="63">
        <f t="shared" si="15"/>
        <v>407</v>
      </c>
      <c r="C415" s="322"/>
      <c r="D415" s="322"/>
      <c r="E415" s="144"/>
      <c r="F415" s="140"/>
      <c r="G415" s="317"/>
      <c r="H415" s="318"/>
      <c r="I415" s="16"/>
      <c r="J415" s="64"/>
      <c r="K415" s="205"/>
      <c r="L415" s="20">
        <f t="shared" si="14"/>
        <v>0</v>
      </c>
    </row>
    <row r="416" spans="2:12" x14ac:dyDescent="0.25">
      <c r="B416" s="63">
        <f t="shared" si="15"/>
        <v>408</v>
      </c>
      <c r="C416" s="322"/>
      <c r="D416" s="322"/>
      <c r="E416" s="144"/>
      <c r="F416" s="140"/>
      <c r="G416" s="317"/>
      <c r="H416" s="318"/>
      <c r="I416" s="16"/>
      <c r="J416" s="64"/>
      <c r="K416" s="205"/>
      <c r="L416" s="20">
        <f t="shared" si="14"/>
        <v>0</v>
      </c>
    </row>
    <row r="417" spans="2:12" x14ac:dyDescent="0.25">
      <c r="B417" s="63">
        <f t="shared" si="15"/>
        <v>409</v>
      </c>
      <c r="C417" s="322"/>
      <c r="D417" s="322"/>
      <c r="E417" s="144"/>
      <c r="F417" s="140"/>
      <c r="G417" s="317"/>
      <c r="H417" s="318"/>
      <c r="I417" s="16"/>
      <c r="J417" s="64"/>
      <c r="K417" s="205"/>
      <c r="L417" s="20">
        <f t="shared" si="14"/>
        <v>0</v>
      </c>
    </row>
    <row r="418" spans="2:12" x14ac:dyDescent="0.25">
      <c r="B418" s="63">
        <f t="shared" si="15"/>
        <v>410</v>
      </c>
      <c r="C418" s="322"/>
      <c r="D418" s="322"/>
      <c r="E418" s="144"/>
      <c r="F418" s="140"/>
      <c r="G418" s="317"/>
      <c r="H418" s="318"/>
      <c r="I418" s="16"/>
      <c r="J418" s="64"/>
      <c r="K418" s="205"/>
      <c r="L418" s="20">
        <f t="shared" si="14"/>
        <v>0</v>
      </c>
    </row>
    <row r="419" spans="2:12" x14ac:dyDescent="0.25">
      <c r="B419" s="63">
        <f t="shared" si="15"/>
        <v>411</v>
      </c>
      <c r="C419" s="322"/>
      <c r="D419" s="322"/>
      <c r="E419" s="144"/>
      <c r="F419" s="140"/>
      <c r="G419" s="317"/>
      <c r="H419" s="318"/>
      <c r="I419" s="16"/>
      <c r="J419" s="64"/>
      <c r="K419" s="205"/>
      <c r="L419" s="20">
        <f t="shared" si="14"/>
        <v>0</v>
      </c>
    </row>
    <row r="420" spans="2:12" x14ac:dyDescent="0.25">
      <c r="B420" s="63">
        <f t="shared" si="15"/>
        <v>412</v>
      </c>
      <c r="C420" s="322"/>
      <c r="D420" s="322"/>
      <c r="E420" s="144"/>
      <c r="F420" s="140"/>
      <c r="G420" s="317"/>
      <c r="H420" s="318"/>
      <c r="I420" s="16"/>
      <c r="J420" s="64"/>
      <c r="K420" s="205"/>
      <c r="L420" s="20">
        <f t="shared" si="14"/>
        <v>0</v>
      </c>
    </row>
    <row r="421" spans="2:12" x14ac:dyDescent="0.25">
      <c r="B421" s="63">
        <f t="shared" si="15"/>
        <v>413</v>
      </c>
      <c r="C421" s="322"/>
      <c r="D421" s="322"/>
      <c r="E421" s="144"/>
      <c r="F421" s="140"/>
      <c r="G421" s="317"/>
      <c r="H421" s="318"/>
      <c r="I421" s="16"/>
      <c r="J421" s="64"/>
      <c r="K421" s="205"/>
      <c r="L421" s="20">
        <f t="shared" si="14"/>
        <v>0</v>
      </c>
    </row>
    <row r="422" spans="2:12" x14ac:dyDescent="0.25">
      <c r="B422" s="63">
        <f t="shared" si="15"/>
        <v>414</v>
      </c>
      <c r="C422" s="322"/>
      <c r="D422" s="322"/>
      <c r="E422" s="144"/>
      <c r="F422" s="140"/>
      <c r="G422" s="317"/>
      <c r="H422" s="318"/>
      <c r="I422" s="16"/>
      <c r="J422" s="64"/>
      <c r="K422" s="205"/>
      <c r="L422" s="20">
        <f t="shared" si="14"/>
        <v>0</v>
      </c>
    </row>
    <row r="423" spans="2:12" x14ac:dyDescent="0.25">
      <c r="B423" s="63">
        <f t="shared" si="15"/>
        <v>415</v>
      </c>
      <c r="C423" s="322"/>
      <c r="D423" s="322"/>
      <c r="E423" s="144"/>
      <c r="F423" s="140"/>
      <c r="G423" s="317"/>
      <c r="H423" s="318"/>
      <c r="I423" s="16"/>
      <c r="J423" s="64"/>
      <c r="K423" s="205"/>
      <c r="L423" s="20">
        <f t="shared" si="14"/>
        <v>0</v>
      </c>
    </row>
    <row r="424" spans="2:12" x14ac:dyDescent="0.25">
      <c r="B424" s="63">
        <f t="shared" si="15"/>
        <v>416</v>
      </c>
      <c r="C424" s="322"/>
      <c r="D424" s="322"/>
      <c r="E424" s="144"/>
      <c r="F424" s="140"/>
      <c r="G424" s="317"/>
      <c r="H424" s="318"/>
      <c r="I424" s="16"/>
      <c r="J424" s="64"/>
      <c r="K424" s="205"/>
      <c r="L424" s="20">
        <f t="shared" si="14"/>
        <v>0</v>
      </c>
    </row>
    <row r="425" spans="2:12" x14ac:dyDescent="0.25">
      <c r="B425" s="63">
        <f t="shared" si="15"/>
        <v>417</v>
      </c>
      <c r="C425" s="322"/>
      <c r="D425" s="322"/>
      <c r="E425" s="144"/>
      <c r="F425" s="140"/>
      <c r="G425" s="317"/>
      <c r="H425" s="318"/>
      <c r="I425" s="16"/>
      <c r="J425" s="64"/>
      <c r="K425" s="205"/>
      <c r="L425" s="20">
        <f t="shared" si="14"/>
        <v>0</v>
      </c>
    </row>
    <row r="426" spans="2:12" x14ac:dyDescent="0.25">
      <c r="B426" s="63">
        <f t="shared" si="15"/>
        <v>418</v>
      </c>
      <c r="C426" s="322"/>
      <c r="D426" s="322"/>
      <c r="E426" s="144"/>
      <c r="F426" s="140"/>
      <c r="G426" s="317"/>
      <c r="H426" s="318"/>
      <c r="I426" s="16"/>
      <c r="J426" s="64"/>
      <c r="K426" s="205"/>
      <c r="L426" s="20">
        <f t="shared" si="14"/>
        <v>0</v>
      </c>
    </row>
    <row r="427" spans="2:12" x14ac:dyDescent="0.25">
      <c r="B427" s="63">
        <f t="shared" si="15"/>
        <v>419</v>
      </c>
      <c r="C427" s="322"/>
      <c r="D427" s="322"/>
      <c r="E427" s="144"/>
      <c r="F427" s="140"/>
      <c r="G427" s="317"/>
      <c r="H427" s="318"/>
      <c r="I427" s="16"/>
      <c r="J427" s="64"/>
      <c r="K427" s="205"/>
      <c r="L427" s="20">
        <f t="shared" si="14"/>
        <v>0</v>
      </c>
    </row>
    <row r="428" spans="2:12" x14ac:dyDescent="0.25">
      <c r="B428" s="63">
        <f t="shared" si="15"/>
        <v>420</v>
      </c>
      <c r="C428" s="322"/>
      <c r="D428" s="322"/>
      <c r="E428" s="144"/>
      <c r="F428" s="140"/>
      <c r="G428" s="317"/>
      <c r="H428" s="318"/>
      <c r="I428" s="16"/>
      <c r="J428" s="64"/>
      <c r="K428" s="205"/>
      <c r="L428" s="20">
        <f t="shared" si="14"/>
        <v>0</v>
      </c>
    </row>
    <row r="429" spans="2:12" x14ac:dyDescent="0.25">
      <c r="B429" s="63">
        <f t="shared" si="15"/>
        <v>421</v>
      </c>
      <c r="C429" s="322"/>
      <c r="D429" s="322"/>
      <c r="E429" s="144"/>
      <c r="F429" s="140"/>
      <c r="G429" s="317"/>
      <c r="H429" s="318"/>
      <c r="I429" s="16"/>
      <c r="J429" s="64"/>
      <c r="K429" s="205"/>
      <c r="L429" s="20">
        <f t="shared" si="14"/>
        <v>0</v>
      </c>
    </row>
    <row r="430" spans="2:12" x14ac:dyDescent="0.25">
      <c r="B430" s="63">
        <f t="shared" si="15"/>
        <v>422</v>
      </c>
      <c r="C430" s="322"/>
      <c r="D430" s="322"/>
      <c r="E430" s="144"/>
      <c r="F430" s="140"/>
      <c r="G430" s="317"/>
      <c r="H430" s="318"/>
      <c r="I430" s="16"/>
      <c r="J430" s="64"/>
      <c r="K430" s="205"/>
      <c r="L430" s="20">
        <f t="shared" si="14"/>
        <v>0</v>
      </c>
    </row>
    <row r="431" spans="2:12" x14ac:dyDescent="0.25">
      <c r="B431" s="63">
        <f t="shared" si="15"/>
        <v>423</v>
      </c>
      <c r="C431" s="322"/>
      <c r="D431" s="322"/>
      <c r="E431" s="144"/>
      <c r="F431" s="140"/>
      <c r="G431" s="317"/>
      <c r="H431" s="318"/>
      <c r="I431" s="16"/>
      <c r="J431" s="64"/>
      <c r="K431" s="205"/>
      <c r="L431" s="20">
        <f t="shared" si="14"/>
        <v>0</v>
      </c>
    </row>
    <row r="432" spans="2:12" x14ac:dyDescent="0.25">
      <c r="B432" s="63">
        <f t="shared" si="15"/>
        <v>424</v>
      </c>
      <c r="C432" s="322"/>
      <c r="D432" s="322"/>
      <c r="E432" s="144"/>
      <c r="F432" s="140"/>
      <c r="G432" s="317"/>
      <c r="H432" s="318"/>
      <c r="I432" s="16"/>
      <c r="J432" s="64"/>
      <c r="K432" s="205"/>
      <c r="L432" s="20">
        <f t="shared" si="14"/>
        <v>0</v>
      </c>
    </row>
    <row r="433" spans="2:12" x14ac:dyDescent="0.25">
      <c r="B433" s="63">
        <f t="shared" si="15"/>
        <v>425</v>
      </c>
      <c r="C433" s="322"/>
      <c r="D433" s="322"/>
      <c r="E433" s="144"/>
      <c r="F433" s="140"/>
      <c r="G433" s="317"/>
      <c r="H433" s="318"/>
      <c r="I433" s="16"/>
      <c r="J433" s="64"/>
      <c r="K433" s="205"/>
      <c r="L433" s="20">
        <f t="shared" si="14"/>
        <v>0</v>
      </c>
    </row>
    <row r="434" spans="2:12" x14ac:dyDescent="0.25">
      <c r="B434" s="63">
        <f t="shared" si="15"/>
        <v>426</v>
      </c>
      <c r="C434" s="322"/>
      <c r="D434" s="322"/>
      <c r="E434" s="144"/>
      <c r="F434" s="140"/>
      <c r="G434" s="317"/>
      <c r="H434" s="318"/>
      <c r="I434" s="16"/>
      <c r="J434" s="64"/>
      <c r="K434" s="205"/>
      <c r="L434" s="20">
        <f t="shared" si="14"/>
        <v>0</v>
      </c>
    </row>
    <row r="435" spans="2:12" x14ac:dyDescent="0.25">
      <c r="B435" s="63">
        <f t="shared" si="15"/>
        <v>427</v>
      </c>
      <c r="C435" s="322"/>
      <c r="D435" s="322"/>
      <c r="E435" s="144"/>
      <c r="F435" s="140"/>
      <c r="G435" s="317"/>
      <c r="H435" s="318"/>
      <c r="I435" s="16"/>
      <c r="J435" s="64"/>
      <c r="K435" s="205"/>
      <c r="L435" s="20">
        <f t="shared" si="14"/>
        <v>0</v>
      </c>
    </row>
    <row r="436" spans="2:12" x14ac:dyDescent="0.25">
      <c r="B436" s="63">
        <f t="shared" si="15"/>
        <v>428</v>
      </c>
      <c r="C436" s="322"/>
      <c r="D436" s="322"/>
      <c r="E436" s="144"/>
      <c r="F436" s="140"/>
      <c r="G436" s="317"/>
      <c r="H436" s="318"/>
      <c r="I436" s="16"/>
      <c r="J436" s="64"/>
      <c r="K436" s="205"/>
      <c r="L436" s="20">
        <f t="shared" si="14"/>
        <v>0</v>
      </c>
    </row>
    <row r="437" spans="2:12" x14ac:dyDescent="0.25">
      <c r="B437" s="63">
        <f t="shared" si="15"/>
        <v>429</v>
      </c>
      <c r="C437" s="322"/>
      <c r="D437" s="322"/>
      <c r="E437" s="144"/>
      <c r="F437" s="140"/>
      <c r="G437" s="317"/>
      <c r="H437" s="318"/>
      <c r="I437" s="16"/>
      <c r="J437" s="64"/>
      <c r="K437" s="205"/>
      <c r="L437" s="20">
        <f t="shared" si="14"/>
        <v>0</v>
      </c>
    </row>
    <row r="438" spans="2:12" x14ac:dyDescent="0.25">
      <c r="B438" s="63">
        <f t="shared" si="15"/>
        <v>430</v>
      </c>
      <c r="C438" s="322"/>
      <c r="D438" s="322"/>
      <c r="E438" s="144"/>
      <c r="F438" s="140"/>
      <c r="G438" s="317"/>
      <c r="H438" s="318"/>
      <c r="I438" s="16"/>
      <c r="J438" s="64"/>
      <c r="K438" s="205"/>
      <c r="L438" s="20">
        <f t="shared" si="14"/>
        <v>0</v>
      </c>
    </row>
    <row r="439" spans="2:12" x14ac:dyDescent="0.25">
      <c r="B439" s="63">
        <f t="shared" si="15"/>
        <v>431</v>
      </c>
      <c r="C439" s="322"/>
      <c r="D439" s="322"/>
      <c r="E439" s="144"/>
      <c r="F439" s="140"/>
      <c r="G439" s="317"/>
      <c r="H439" s="318"/>
      <c r="I439" s="16"/>
      <c r="J439" s="64"/>
      <c r="K439" s="205"/>
      <c r="L439" s="20">
        <f t="shared" si="14"/>
        <v>0</v>
      </c>
    </row>
    <row r="440" spans="2:12" x14ac:dyDescent="0.25">
      <c r="B440" s="63">
        <f t="shared" si="15"/>
        <v>432</v>
      </c>
      <c r="C440" s="322"/>
      <c r="D440" s="322"/>
      <c r="E440" s="144"/>
      <c r="F440" s="140"/>
      <c r="G440" s="317"/>
      <c r="H440" s="318"/>
      <c r="I440" s="16"/>
      <c r="J440" s="64"/>
      <c r="K440" s="205"/>
      <c r="L440" s="20">
        <f t="shared" si="14"/>
        <v>0</v>
      </c>
    </row>
    <row r="441" spans="2:12" x14ac:dyDescent="0.25">
      <c r="B441" s="63">
        <f t="shared" si="15"/>
        <v>433</v>
      </c>
      <c r="C441" s="322"/>
      <c r="D441" s="322"/>
      <c r="E441" s="144"/>
      <c r="F441" s="140"/>
      <c r="G441" s="317"/>
      <c r="H441" s="318"/>
      <c r="I441" s="16"/>
      <c r="J441" s="64"/>
      <c r="K441" s="205"/>
      <c r="L441" s="20">
        <f t="shared" si="14"/>
        <v>0</v>
      </c>
    </row>
    <row r="442" spans="2:12" x14ac:dyDescent="0.25">
      <c r="B442" s="63">
        <f t="shared" si="15"/>
        <v>434</v>
      </c>
      <c r="C442" s="322"/>
      <c r="D442" s="322"/>
      <c r="E442" s="144"/>
      <c r="F442" s="140"/>
      <c r="G442" s="317"/>
      <c r="H442" s="318"/>
      <c r="I442" s="16"/>
      <c r="J442" s="64"/>
      <c r="K442" s="205"/>
      <c r="L442" s="20">
        <f t="shared" si="14"/>
        <v>0</v>
      </c>
    </row>
    <row r="443" spans="2:12" x14ac:dyDescent="0.25">
      <c r="B443" s="63">
        <f t="shared" si="15"/>
        <v>435</v>
      </c>
      <c r="C443" s="322"/>
      <c r="D443" s="322"/>
      <c r="E443" s="144"/>
      <c r="F443" s="140"/>
      <c r="G443" s="317"/>
      <c r="H443" s="318"/>
      <c r="I443" s="16"/>
      <c r="J443" s="64"/>
      <c r="K443" s="205"/>
      <c r="L443" s="20">
        <f t="shared" si="14"/>
        <v>0</v>
      </c>
    </row>
    <row r="444" spans="2:12" x14ac:dyDescent="0.25">
      <c r="B444" s="63">
        <f t="shared" si="15"/>
        <v>436</v>
      </c>
      <c r="C444" s="322"/>
      <c r="D444" s="322"/>
      <c r="E444" s="144"/>
      <c r="F444" s="140"/>
      <c r="G444" s="317"/>
      <c r="H444" s="318"/>
      <c r="I444" s="16"/>
      <c r="J444" s="64"/>
      <c r="K444" s="205"/>
      <c r="L444" s="20">
        <f t="shared" si="14"/>
        <v>0</v>
      </c>
    </row>
    <row r="445" spans="2:12" x14ac:dyDescent="0.25">
      <c r="B445" s="63">
        <f t="shared" si="15"/>
        <v>437</v>
      </c>
      <c r="C445" s="322"/>
      <c r="D445" s="322"/>
      <c r="E445" s="144"/>
      <c r="F445" s="140"/>
      <c r="G445" s="317"/>
      <c r="H445" s="318"/>
      <c r="I445" s="16"/>
      <c r="J445" s="64"/>
      <c r="K445" s="205"/>
      <c r="L445" s="20">
        <f t="shared" si="14"/>
        <v>0</v>
      </c>
    </row>
    <row r="446" spans="2:12" x14ac:dyDescent="0.25">
      <c r="B446" s="63">
        <f t="shared" si="15"/>
        <v>438</v>
      </c>
      <c r="C446" s="322"/>
      <c r="D446" s="322"/>
      <c r="E446" s="144"/>
      <c r="F446" s="140"/>
      <c r="G446" s="317"/>
      <c r="H446" s="318"/>
      <c r="I446" s="16"/>
      <c r="J446" s="64"/>
      <c r="K446" s="205"/>
      <c r="L446" s="20">
        <f t="shared" si="14"/>
        <v>0</v>
      </c>
    </row>
    <row r="447" spans="2:12" x14ac:dyDescent="0.25">
      <c r="B447" s="63">
        <f t="shared" si="15"/>
        <v>439</v>
      </c>
      <c r="C447" s="322"/>
      <c r="D447" s="322"/>
      <c r="E447" s="144"/>
      <c r="F447" s="140"/>
      <c r="G447" s="317"/>
      <c r="H447" s="318"/>
      <c r="I447" s="16"/>
      <c r="J447" s="64"/>
      <c r="K447" s="205"/>
      <c r="L447" s="20">
        <f t="shared" si="14"/>
        <v>0</v>
      </c>
    </row>
    <row r="448" spans="2:12" x14ac:dyDescent="0.25">
      <c r="B448" s="63">
        <f t="shared" si="15"/>
        <v>440</v>
      </c>
      <c r="C448" s="322"/>
      <c r="D448" s="322"/>
      <c r="E448" s="144"/>
      <c r="F448" s="140"/>
      <c r="G448" s="317"/>
      <c r="H448" s="318"/>
      <c r="I448" s="16"/>
      <c r="J448" s="64"/>
      <c r="K448" s="205"/>
      <c r="L448" s="20">
        <f t="shared" si="14"/>
        <v>0</v>
      </c>
    </row>
    <row r="449" spans="2:12" x14ac:dyDescent="0.25">
      <c r="B449" s="63">
        <f t="shared" si="15"/>
        <v>441</v>
      </c>
      <c r="C449" s="322"/>
      <c r="D449" s="322"/>
      <c r="E449" s="144"/>
      <c r="F449" s="140"/>
      <c r="G449" s="317"/>
      <c r="H449" s="318"/>
      <c r="I449" s="16"/>
      <c r="J449" s="64"/>
      <c r="K449" s="205"/>
      <c r="L449" s="20">
        <f t="shared" si="14"/>
        <v>0</v>
      </c>
    </row>
    <row r="450" spans="2:12" x14ac:dyDescent="0.25">
      <c r="B450" s="63">
        <f t="shared" si="15"/>
        <v>442</v>
      </c>
      <c r="C450" s="322"/>
      <c r="D450" s="322"/>
      <c r="E450" s="144"/>
      <c r="F450" s="140"/>
      <c r="G450" s="317"/>
      <c r="H450" s="318"/>
      <c r="I450" s="16"/>
      <c r="J450" s="64"/>
      <c r="K450" s="205"/>
      <c r="L450" s="20">
        <f t="shared" si="14"/>
        <v>0</v>
      </c>
    </row>
    <row r="451" spans="2:12" x14ac:dyDescent="0.25">
      <c r="B451" s="63">
        <f t="shared" si="15"/>
        <v>443</v>
      </c>
      <c r="C451" s="322"/>
      <c r="D451" s="322"/>
      <c r="E451" s="144"/>
      <c r="F451" s="140"/>
      <c r="G451" s="317"/>
      <c r="H451" s="318"/>
      <c r="I451" s="16"/>
      <c r="J451" s="64"/>
      <c r="K451" s="205"/>
      <c r="L451" s="20">
        <f t="shared" si="14"/>
        <v>0</v>
      </c>
    </row>
    <row r="452" spans="2:12" x14ac:dyDescent="0.25">
      <c r="B452" s="63">
        <f t="shared" si="15"/>
        <v>444</v>
      </c>
      <c r="C452" s="322"/>
      <c r="D452" s="322"/>
      <c r="E452" s="144"/>
      <c r="F452" s="140"/>
      <c r="G452" s="317"/>
      <c r="H452" s="318"/>
      <c r="I452" s="16"/>
      <c r="J452" s="64"/>
      <c r="K452" s="205"/>
      <c r="L452" s="20">
        <f t="shared" si="14"/>
        <v>0</v>
      </c>
    </row>
    <row r="453" spans="2:12" x14ac:dyDescent="0.25">
      <c r="B453" s="63">
        <f t="shared" si="15"/>
        <v>445</v>
      </c>
      <c r="C453" s="322"/>
      <c r="D453" s="322"/>
      <c r="E453" s="144"/>
      <c r="F453" s="140"/>
      <c r="G453" s="317"/>
      <c r="H453" s="318"/>
      <c r="I453" s="16"/>
      <c r="J453" s="64"/>
      <c r="K453" s="205"/>
      <c r="L453" s="20">
        <f t="shared" si="14"/>
        <v>0</v>
      </c>
    </row>
    <row r="454" spans="2:12" x14ac:dyDescent="0.25">
      <c r="B454" s="63">
        <f t="shared" si="15"/>
        <v>446</v>
      </c>
      <c r="C454" s="322"/>
      <c r="D454" s="322"/>
      <c r="E454" s="144"/>
      <c r="F454" s="140"/>
      <c r="G454" s="317"/>
      <c r="H454" s="318"/>
      <c r="I454" s="16"/>
      <c r="J454" s="64"/>
      <c r="K454" s="205"/>
      <c r="L454" s="20">
        <f t="shared" si="14"/>
        <v>0</v>
      </c>
    </row>
    <row r="455" spans="2:12" x14ac:dyDescent="0.25">
      <c r="B455" s="63">
        <f t="shared" si="15"/>
        <v>447</v>
      </c>
      <c r="C455" s="322"/>
      <c r="D455" s="322"/>
      <c r="E455" s="144"/>
      <c r="F455" s="140"/>
      <c r="G455" s="317"/>
      <c r="H455" s="318"/>
      <c r="I455" s="16"/>
      <c r="J455" s="64"/>
      <c r="K455" s="205"/>
      <c r="L455" s="20">
        <f t="shared" si="14"/>
        <v>0</v>
      </c>
    </row>
    <row r="456" spans="2:12" x14ac:dyDescent="0.25">
      <c r="B456" s="63">
        <f t="shared" si="15"/>
        <v>448</v>
      </c>
      <c r="C456" s="322"/>
      <c r="D456" s="322"/>
      <c r="E456" s="144"/>
      <c r="F456" s="140"/>
      <c r="G456" s="317"/>
      <c r="H456" s="318"/>
      <c r="I456" s="16"/>
      <c r="J456" s="64"/>
      <c r="K456" s="205"/>
      <c r="L456" s="20">
        <f t="shared" si="14"/>
        <v>0</v>
      </c>
    </row>
    <row r="457" spans="2:12" x14ac:dyDescent="0.25">
      <c r="B457" s="63">
        <f t="shared" si="15"/>
        <v>449</v>
      </c>
      <c r="C457" s="322"/>
      <c r="D457" s="322"/>
      <c r="E457" s="144"/>
      <c r="F457" s="140"/>
      <c r="G457" s="317"/>
      <c r="H457" s="318"/>
      <c r="I457" s="16"/>
      <c r="J457" s="64"/>
      <c r="K457" s="205"/>
      <c r="L457" s="20">
        <f t="shared" si="14"/>
        <v>0</v>
      </c>
    </row>
    <row r="458" spans="2:12" x14ac:dyDescent="0.25">
      <c r="B458" s="63">
        <f t="shared" si="15"/>
        <v>450</v>
      </c>
      <c r="C458" s="322"/>
      <c r="D458" s="322"/>
      <c r="E458" s="144"/>
      <c r="F458" s="140"/>
      <c r="G458" s="317"/>
      <c r="H458" s="318"/>
      <c r="I458" s="16"/>
      <c r="J458" s="64"/>
      <c r="K458" s="205"/>
      <c r="L458" s="20">
        <f t="shared" si="14"/>
        <v>0</v>
      </c>
    </row>
    <row r="459" spans="2:12" x14ac:dyDescent="0.25">
      <c r="B459" s="63">
        <f t="shared" si="15"/>
        <v>451</v>
      </c>
      <c r="C459" s="322"/>
      <c r="D459" s="322"/>
      <c r="E459" s="144"/>
      <c r="F459" s="140"/>
      <c r="G459" s="317"/>
      <c r="H459" s="318"/>
      <c r="I459" s="16"/>
      <c r="J459" s="64"/>
      <c r="K459" s="205"/>
      <c r="L459" s="20">
        <f t="shared" si="14"/>
        <v>0</v>
      </c>
    </row>
    <row r="460" spans="2:12" x14ac:dyDescent="0.25">
      <c r="B460" s="63">
        <f t="shared" si="15"/>
        <v>452</v>
      </c>
      <c r="C460" s="322"/>
      <c r="D460" s="322"/>
      <c r="E460" s="144"/>
      <c r="F460" s="140"/>
      <c r="G460" s="317"/>
      <c r="H460" s="318"/>
      <c r="I460" s="16"/>
      <c r="J460" s="64"/>
      <c r="K460" s="205"/>
      <c r="L460" s="20">
        <f t="shared" si="14"/>
        <v>0</v>
      </c>
    </row>
    <row r="461" spans="2:12" x14ac:dyDescent="0.25">
      <c r="B461" s="63">
        <f t="shared" si="15"/>
        <v>453</v>
      </c>
      <c r="C461" s="322"/>
      <c r="D461" s="322"/>
      <c r="E461" s="144"/>
      <c r="F461" s="140"/>
      <c r="G461" s="317"/>
      <c r="H461" s="318"/>
      <c r="I461" s="16"/>
      <c r="J461" s="64"/>
      <c r="K461" s="205"/>
      <c r="L461" s="20">
        <f t="shared" si="14"/>
        <v>0</v>
      </c>
    </row>
    <row r="462" spans="2:12" x14ac:dyDescent="0.25">
      <c r="B462" s="63">
        <f t="shared" si="15"/>
        <v>454</v>
      </c>
      <c r="C462" s="322"/>
      <c r="D462" s="322"/>
      <c r="E462" s="144"/>
      <c r="F462" s="140"/>
      <c r="G462" s="317"/>
      <c r="H462" s="318"/>
      <c r="I462" s="16"/>
      <c r="J462" s="64"/>
      <c r="K462" s="205"/>
      <c r="L462" s="20">
        <f t="shared" si="14"/>
        <v>0</v>
      </c>
    </row>
    <row r="463" spans="2:12" x14ac:dyDescent="0.25">
      <c r="B463" s="63">
        <f t="shared" si="15"/>
        <v>455</v>
      </c>
      <c r="C463" s="322"/>
      <c r="D463" s="322"/>
      <c r="E463" s="144"/>
      <c r="F463" s="140"/>
      <c r="G463" s="317"/>
      <c r="H463" s="318"/>
      <c r="I463" s="16"/>
      <c r="J463" s="64"/>
      <c r="K463" s="205"/>
      <c r="L463" s="20">
        <f t="shared" si="14"/>
        <v>0</v>
      </c>
    </row>
    <row r="464" spans="2:12" x14ac:dyDescent="0.25">
      <c r="B464" s="63">
        <f t="shared" si="15"/>
        <v>456</v>
      </c>
      <c r="C464" s="322"/>
      <c r="D464" s="322"/>
      <c r="E464" s="144"/>
      <c r="F464" s="140"/>
      <c r="G464" s="317"/>
      <c r="H464" s="318"/>
      <c r="I464" s="16"/>
      <c r="J464" s="64"/>
      <c r="K464" s="205"/>
      <c r="L464" s="20">
        <f t="shared" si="14"/>
        <v>0</v>
      </c>
    </row>
    <row r="465" spans="2:12" x14ac:dyDescent="0.25">
      <c r="B465" s="63">
        <f t="shared" si="15"/>
        <v>457</v>
      </c>
      <c r="C465" s="322"/>
      <c r="D465" s="322"/>
      <c r="E465" s="144"/>
      <c r="F465" s="140"/>
      <c r="G465" s="317"/>
      <c r="H465" s="318"/>
      <c r="I465" s="16"/>
      <c r="J465" s="64"/>
      <c r="K465" s="205"/>
      <c r="L465" s="20">
        <f t="shared" ref="L465:L528" si="16">K465*J465</f>
        <v>0</v>
      </c>
    </row>
    <row r="466" spans="2:12" x14ac:dyDescent="0.25">
      <c r="B466" s="63">
        <f t="shared" si="15"/>
        <v>458</v>
      </c>
      <c r="C466" s="322"/>
      <c r="D466" s="322"/>
      <c r="E466" s="144"/>
      <c r="F466" s="140"/>
      <c r="G466" s="317"/>
      <c r="H466" s="318"/>
      <c r="I466" s="16"/>
      <c r="J466" s="64"/>
      <c r="K466" s="205"/>
      <c r="L466" s="20">
        <f t="shared" si="16"/>
        <v>0</v>
      </c>
    </row>
    <row r="467" spans="2:12" x14ac:dyDescent="0.25">
      <c r="B467" s="63">
        <f t="shared" si="15"/>
        <v>459</v>
      </c>
      <c r="C467" s="322"/>
      <c r="D467" s="322"/>
      <c r="E467" s="144"/>
      <c r="F467" s="140"/>
      <c r="G467" s="317"/>
      <c r="H467" s="318"/>
      <c r="I467" s="16"/>
      <c r="J467" s="64"/>
      <c r="K467" s="205"/>
      <c r="L467" s="20">
        <f t="shared" si="16"/>
        <v>0</v>
      </c>
    </row>
    <row r="468" spans="2:12" x14ac:dyDescent="0.25">
      <c r="B468" s="63">
        <f t="shared" si="15"/>
        <v>460</v>
      </c>
      <c r="C468" s="322"/>
      <c r="D468" s="322"/>
      <c r="E468" s="144"/>
      <c r="F468" s="140"/>
      <c r="G468" s="317"/>
      <c r="H468" s="318"/>
      <c r="I468" s="16"/>
      <c r="J468" s="64"/>
      <c r="K468" s="205"/>
      <c r="L468" s="20">
        <f t="shared" si="16"/>
        <v>0</v>
      </c>
    </row>
    <row r="469" spans="2:12" x14ac:dyDescent="0.25">
      <c r="B469" s="63">
        <f t="shared" si="15"/>
        <v>461</v>
      </c>
      <c r="C469" s="322"/>
      <c r="D469" s="322"/>
      <c r="E469" s="144"/>
      <c r="F469" s="140"/>
      <c r="G469" s="317"/>
      <c r="H469" s="318"/>
      <c r="I469" s="16"/>
      <c r="J469" s="64"/>
      <c r="K469" s="205"/>
      <c r="L469" s="20">
        <f t="shared" si="16"/>
        <v>0</v>
      </c>
    </row>
    <row r="470" spans="2:12" x14ac:dyDescent="0.25">
      <c r="B470" s="63">
        <f t="shared" si="15"/>
        <v>462</v>
      </c>
      <c r="C470" s="322"/>
      <c r="D470" s="322"/>
      <c r="E470" s="144"/>
      <c r="F470" s="140"/>
      <c r="G470" s="317"/>
      <c r="H470" s="318"/>
      <c r="I470" s="16"/>
      <c r="J470" s="64"/>
      <c r="K470" s="205"/>
      <c r="L470" s="20">
        <f t="shared" si="16"/>
        <v>0</v>
      </c>
    </row>
    <row r="471" spans="2:12" x14ac:dyDescent="0.25">
      <c r="B471" s="63">
        <f t="shared" si="15"/>
        <v>463</v>
      </c>
      <c r="C471" s="322"/>
      <c r="D471" s="322"/>
      <c r="E471" s="144"/>
      <c r="F471" s="140"/>
      <c r="G471" s="317"/>
      <c r="H471" s="318"/>
      <c r="I471" s="16"/>
      <c r="J471" s="64"/>
      <c r="K471" s="205"/>
      <c r="L471" s="20">
        <f t="shared" si="16"/>
        <v>0</v>
      </c>
    </row>
    <row r="472" spans="2:12" x14ac:dyDescent="0.25">
      <c r="B472" s="63">
        <f t="shared" si="15"/>
        <v>464</v>
      </c>
      <c r="C472" s="322"/>
      <c r="D472" s="322"/>
      <c r="E472" s="144"/>
      <c r="F472" s="140"/>
      <c r="G472" s="317"/>
      <c r="H472" s="318"/>
      <c r="I472" s="16"/>
      <c r="J472" s="64"/>
      <c r="K472" s="205"/>
      <c r="L472" s="20">
        <f t="shared" si="16"/>
        <v>0</v>
      </c>
    </row>
    <row r="473" spans="2:12" x14ac:dyDescent="0.25">
      <c r="B473" s="63">
        <f t="shared" si="15"/>
        <v>465</v>
      </c>
      <c r="C473" s="322"/>
      <c r="D473" s="322"/>
      <c r="E473" s="144"/>
      <c r="F473" s="140"/>
      <c r="G473" s="317"/>
      <c r="H473" s="318"/>
      <c r="I473" s="16"/>
      <c r="J473" s="64"/>
      <c r="K473" s="205"/>
      <c r="L473" s="20">
        <f t="shared" si="16"/>
        <v>0</v>
      </c>
    </row>
    <row r="474" spans="2:12" x14ac:dyDescent="0.25">
      <c r="B474" s="63">
        <f t="shared" si="15"/>
        <v>466</v>
      </c>
      <c r="C474" s="322"/>
      <c r="D474" s="322"/>
      <c r="E474" s="144"/>
      <c r="F474" s="140"/>
      <c r="G474" s="317"/>
      <c r="H474" s="318"/>
      <c r="I474" s="16"/>
      <c r="J474" s="64"/>
      <c r="K474" s="205"/>
      <c r="L474" s="20">
        <f t="shared" si="16"/>
        <v>0</v>
      </c>
    </row>
    <row r="475" spans="2:12" x14ac:dyDescent="0.25">
      <c r="B475" s="63">
        <f t="shared" si="15"/>
        <v>467</v>
      </c>
      <c r="C475" s="322"/>
      <c r="D475" s="322"/>
      <c r="E475" s="144"/>
      <c r="F475" s="140"/>
      <c r="G475" s="317"/>
      <c r="H475" s="318"/>
      <c r="I475" s="16"/>
      <c r="J475" s="64"/>
      <c r="K475" s="205"/>
      <c r="L475" s="20">
        <f t="shared" si="16"/>
        <v>0</v>
      </c>
    </row>
    <row r="476" spans="2:12" x14ac:dyDescent="0.25">
      <c r="B476" s="63">
        <f t="shared" si="15"/>
        <v>468</v>
      </c>
      <c r="C476" s="322"/>
      <c r="D476" s="322"/>
      <c r="E476" s="144"/>
      <c r="F476" s="140"/>
      <c r="G476" s="317"/>
      <c r="H476" s="318"/>
      <c r="I476" s="16"/>
      <c r="J476" s="64"/>
      <c r="K476" s="205"/>
      <c r="L476" s="20">
        <f t="shared" si="16"/>
        <v>0</v>
      </c>
    </row>
    <row r="477" spans="2:12" x14ac:dyDescent="0.25">
      <c r="B477" s="63">
        <f t="shared" si="15"/>
        <v>469</v>
      </c>
      <c r="C477" s="322"/>
      <c r="D477" s="322"/>
      <c r="E477" s="144"/>
      <c r="F477" s="140"/>
      <c r="G477" s="317"/>
      <c r="H477" s="318"/>
      <c r="I477" s="16"/>
      <c r="J477" s="64"/>
      <c r="K477" s="205"/>
      <c r="L477" s="20">
        <f t="shared" si="16"/>
        <v>0</v>
      </c>
    </row>
    <row r="478" spans="2:12" x14ac:dyDescent="0.25">
      <c r="B478" s="63">
        <f t="shared" ref="B478:B541" si="17">ROW()-ROW($B$8)</f>
        <v>470</v>
      </c>
      <c r="C478" s="322"/>
      <c r="D478" s="322"/>
      <c r="E478" s="144"/>
      <c r="F478" s="140"/>
      <c r="G478" s="317"/>
      <c r="H478" s="318"/>
      <c r="I478" s="16"/>
      <c r="J478" s="64"/>
      <c r="K478" s="205"/>
      <c r="L478" s="20">
        <f t="shared" si="16"/>
        <v>0</v>
      </c>
    </row>
    <row r="479" spans="2:12" x14ac:dyDescent="0.25">
      <c r="B479" s="63">
        <f t="shared" si="17"/>
        <v>471</v>
      </c>
      <c r="C479" s="322"/>
      <c r="D479" s="322"/>
      <c r="E479" s="144"/>
      <c r="F479" s="140"/>
      <c r="G479" s="317"/>
      <c r="H479" s="318"/>
      <c r="I479" s="16"/>
      <c r="J479" s="64"/>
      <c r="K479" s="205"/>
      <c r="L479" s="20">
        <f t="shared" si="16"/>
        <v>0</v>
      </c>
    </row>
    <row r="480" spans="2:12" x14ac:dyDescent="0.25">
      <c r="B480" s="63">
        <f t="shared" si="17"/>
        <v>472</v>
      </c>
      <c r="C480" s="322"/>
      <c r="D480" s="322"/>
      <c r="E480" s="144"/>
      <c r="F480" s="140"/>
      <c r="G480" s="317"/>
      <c r="H480" s="318"/>
      <c r="I480" s="16"/>
      <c r="J480" s="64"/>
      <c r="K480" s="205"/>
      <c r="L480" s="20">
        <f t="shared" si="16"/>
        <v>0</v>
      </c>
    </row>
    <row r="481" spans="2:12" x14ac:dyDescent="0.25">
      <c r="B481" s="63">
        <f t="shared" si="17"/>
        <v>473</v>
      </c>
      <c r="C481" s="322"/>
      <c r="D481" s="322"/>
      <c r="E481" s="144"/>
      <c r="F481" s="140"/>
      <c r="G481" s="317"/>
      <c r="H481" s="318"/>
      <c r="I481" s="16"/>
      <c r="J481" s="64"/>
      <c r="K481" s="205"/>
      <c r="L481" s="20">
        <f t="shared" si="16"/>
        <v>0</v>
      </c>
    </row>
    <row r="482" spans="2:12" x14ac:dyDescent="0.25">
      <c r="B482" s="63">
        <f t="shared" si="17"/>
        <v>474</v>
      </c>
      <c r="C482" s="322"/>
      <c r="D482" s="322"/>
      <c r="E482" s="144"/>
      <c r="F482" s="140"/>
      <c r="G482" s="317"/>
      <c r="H482" s="318"/>
      <c r="I482" s="16"/>
      <c r="J482" s="64"/>
      <c r="K482" s="205"/>
      <c r="L482" s="20">
        <f t="shared" si="16"/>
        <v>0</v>
      </c>
    </row>
    <row r="483" spans="2:12" x14ac:dyDescent="0.25">
      <c r="B483" s="63">
        <f t="shared" si="17"/>
        <v>475</v>
      </c>
      <c r="C483" s="322"/>
      <c r="D483" s="322"/>
      <c r="E483" s="144"/>
      <c r="F483" s="140"/>
      <c r="G483" s="317"/>
      <c r="H483" s="318"/>
      <c r="I483" s="16"/>
      <c r="J483" s="64"/>
      <c r="K483" s="205"/>
      <c r="L483" s="20">
        <f t="shared" si="16"/>
        <v>0</v>
      </c>
    </row>
    <row r="484" spans="2:12" x14ac:dyDescent="0.25">
      <c r="B484" s="63">
        <f t="shared" si="17"/>
        <v>476</v>
      </c>
      <c r="C484" s="322"/>
      <c r="D484" s="322"/>
      <c r="E484" s="144"/>
      <c r="F484" s="140"/>
      <c r="G484" s="317"/>
      <c r="H484" s="318"/>
      <c r="I484" s="16"/>
      <c r="J484" s="64"/>
      <c r="K484" s="205"/>
      <c r="L484" s="20">
        <f t="shared" si="16"/>
        <v>0</v>
      </c>
    </row>
    <row r="485" spans="2:12" x14ac:dyDescent="0.25">
      <c r="B485" s="63">
        <f t="shared" si="17"/>
        <v>477</v>
      </c>
      <c r="C485" s="322"/>
      <c r="D485" s="322"/>
      <c r="E485" s="144"/>
      <c r="F485" s="140"/>
      <c r="G485" s="317"/>
      <c r="H485" s="318"/>
      <c r="I485" s="16"/>
      <c r="J485" s="64"/>
      <c r="K485" s="205"/>
      <c r="L485" s="20">
        <f t="shared" si="16"/>
        <v>0</v>
      </c>
    </row>
    <row r="486" spans="2:12" x14ac:dyDescent="0.25">
      <c r="B486" s="63">
        <f t="shared" si="17"/>
        <v>478</v>
      </c>
      <c r="C486" s="322"/>
      <c r="D486" s="322"/>
      <c r="E486" s="144"/>
      <c r="F486" s="140"/>
      <c r="G486" s="317"/>
      <c r="H486" s="318"/>
      <c r="I486" s="16"/>
      <c r="J486" s="64"/>
      <c r="K486" s="205"/>
      <c r="L486" s="20">
        <f t="shared" si="16"/>
        <v>0</v>
      </c>
    </row>
    <row r="487" spans="2:12" x14ac:dyDescent="0.25">
      <c r="B487" s="63">
        <f t="shared" si="17"/>
        <v>479</v>
      </c>
      <c r="C487" s="322"/>
      <c r="D487" s="322"/>
      <c r="E487" s="144"/>
      <c r="F487" s="140"/>
      <c r="G487" s="317"/>
      <c r="H487" s="318"/>
      <c r="I487" s="16"/>
      <c r="J487" s="64"/>
      <c r="K487" s="205"/>
      <c r="L487" s="20">
        <f t="shared" si="16"/>
        <v>0</v>
      </c>
    </row>
    <row r="488" spans="2:12" x14ac:dyDescent="0.25">
      <c r="B488" s="63">
        <f t="shared" si="17"/>
        <v>480</v>
      </c>
      <c r="C488" s="322"/>
      <c r="D488" s="322"/>
      <c r="E488" s="144"/>
      <c r="F488" s="140"/>
      <c r="G488" s="317"/>
      <c r="H488" s="318"/>
      <c r="I488" s="16"/>
      <c r="J488" s="64"/>
      <c r="K488" s="205"/>
      <c r="L488" s="20">
        <f t="shared" si="16"/>
        <v>0</v>
      </c>
    </row>
    <row r="489" spans="2:12" x14ac:dyDescent="0.25">
      <c r="B489" s="63">
        <f t="shared" si="17"/>
        <v>481</v>
      </c>
      <c r="C489" s="322"/>
      <c r="D489" s="322"/>
      <c r="E489" s="144"/>
      <c r="F489" s="140"/>
      <c r="G489" s="317"/>
      <c r="H489" s="318"/>
      <c r="I489" s="16"/>
      <c r="J489" s="64"/>
      <c r="K489" s="205"/>
      <c r="L489" s="20">
        <f t="shared" si="16"/>
        <v>0</v>
      </c>
    </row>
    <row r="490" spans="2:12" x14ac:dyDescent="0.25">
      <c r="B490" s="63">
        <f t="shared" si="17"/>
        <v>482</v>
      </c>
      <c r="C490" s="322"/>
      <c r="D490" s="322"/>
      <c r="E490" s="144"/>
      <c r="F490" s="140"/>
      <c r="G490" s="317"/>
      <c r="H490" s="318"/>
      <c r="I490" s="16"/>
      <c r="J490" s="64"/>
      <c r="K490" s="205"/>
      <c r="L490" s="20">
        <f t="shared" si="16"/>
        <v>0</v>
      </c>
    </row>
    <row r="491" spans="2:12" x14ac:dyDescent="0.25">
      <c r="B491" s="63">
        <f t="shared" si="17"/>
        <v>483</v>
      </c>
      <c r="C491" s="322"/>
      <c r="D491" s="322"/>
      <c r="E491" s="144"/>
      <c r="F491" s="140"/>
      <c r="G491" s="317"/>
      <c r="H491" s="318"/>
      <c r="I491" s="16"/>
      <c r="J491" s="64"/>
      <c r="K491" s="205"/>
      <c r="L491" s="20">
        <f t="shared" si="16"/>
        <v>0</v>
      </c>
    </row>
    <row r="492" spans="2:12" x14ac:dyDescent="0.25">
      <c r="B492" s="63">
        <f t="shared" si="17"/>
        <v>484</v>
      </c>
      <c r="C492" s="322"/>
      <c r="D492" s="322"/>
      <c r="E492" s="144"/>
      <c r="F492" s="140"/>
      <c r="G492" s="317"/>
      <c r="H492" s="318"/>
      <c r="I492" s="16"/>
      <c r="J492" s="64"/>
      <c r="K492" s="205"/>
      <c r="L492" s="20">
        <f t="shared" si="16"/>
        <v>0</v>
      </c>
    </row>
    <row r="493" spans="2:12" x14ac:dyDescent="0.25">
      <c r="B493" s="63">
        <f t="shared" si="17"/>
        <v>485</v>
      </c>
      <c r="C493" s="322"/>
      <c r="D493" s="322"/>
      <c r="E493" s="144"/>
      <c r="F493" s="140"/>
      <c r="G493" s="317"/>
      <c r="H493" s="318"/>
      <c r="I493" s="16"/>
      <c r="J493" s="64"/>
      <c r="K493" s="205"/>
      <c r="L493" s="20">
        <f t="shared" si="16"/>
        <v>0</v>
      </c>
    </row>
    <row r="494" spans="2:12" x14ac:dyDescent="0.25">
      <c r="B494" s="63">
        <f t="shared" si="17"/>
        <v>486</v>
      </c>
      <c r="C494" s="322"/>
      <c r="D494" s="322"/>
      <c r="E494" s="144"/>
      <c r="F494" s="140"/>
      <c r="G494" s="317"/>
      <c r="H494" s="318"/>
      <c r="I494" s="16"/>
      <c r="J494" s="64"/>
      <c r="K494" s="205"/>
      <c r="L494" s="20">
        <f t="shared" si="16"/>
        <v>0</v>
      </c>
    </row>
    <row r="495" spans="2:12" x14ac:dyDescent="0.25">
      <c r="B495" s="63">
        <f t="shared" si="17"/>
        <v>487</v>
      </c>
      <c r="C495" s="322"/>
      <c r="D495" s="322"/>
      <c r="E495" s="144"/>
      <c r="F495" s="140"/>
      <c r="G495" s="317"/>
      <c r="H495" s="318"/>
      <c r="I495" s="16"/>
      <c r="J495" s="64"/>
      <c r="K495" s="205"/>
      <c r="L495" s="20">
        <f t="shared" si="16"/>
        <v>0</v>
      </c>
    </row>
    <row r="496" spans="2:12" x14ac:dyDescent="0.25">
      <c r="B496" s="63">
        <f t="shared" si="17"/>
        <v>488</v>
      </c>
      <c r="C496" s="322"/>
      <c r="D496" s="322"/>
      <c r="E496" s="144"/>
      <c r="F496" s="140"/>
      <c r="G496" s="317"/>
      <c r="H496" s="318"/>
      <c r="I496" s="16"/>
      <c r="J496" s="64"/>
      <c r="K496" s="205"/>
      <c r="L496" s="20">
        <f t="shared" si="16"/>
        <v>0</v>
      </c>
    </row>
    <row r="497" spans="2:12" x14ac:dyDescent="0.25">
      <c r="B497" s="63">
        <f t="shared" si="17"/>
        <v>489</v>
      </c>
      <c r="C497" s="322"/>
      <c r="D497" s="322"/>
      <c r="E497" s="144"/>
      <c r="F497" s="140"/>
      <c r="G497" s="317"/>
      <c r="H497" s="318"/>
      <c r="I497" s="16"/>
      <c r="J497" s="64"/>
      <c r="K497" s="205"/>
      <c r="L497" s="20">
        <f t="shared" si="16"/>
        <v>0</v>
      </c>
    </row>
    <row r="498" spans="2:12" x14ac:dyDescent="0.25">
      <c r="B498" s="63">
        <f t="shared" si="17"/>
        <v>490</v>
      </c>
      <c r="C498" s="322"/>
      <c r="D498" s="322"/>
      <c r="E498" s="144"/>
      <c r="F498" s="140"/>
      <c r="G498" s="317"/>
      <c r="H498" s="318"/>
      <c r="I498" s="16"/>
      <c r="J498" s="64"/>
      <c r="K498" s="205"/>
      <c r="L498" s="20">
        <f t="shared" si="16"/>
        <v>0</v>
      </c>
    </row>
    <row r="499" spans="2:12" x14ac:dyDescent="0.25">
      <c r="B499" s="63">
        <f t="shared" si="17"/>
        <v>491</v>
      </c>
      <c r="C499" s="322"/>
      <c r="D499" s="322"/>
      <c r="E499" s="144"/>
      <c r="F499" s="140"/>
      <c r="G499" s="317"/>
      <c r="H499" s="318"/>
      <c r="I499" s="16"/>
      <c r="J499" s="64"/>
      <c r="K499" s="205"/>
      <c r="L499" s="20">
        <f t="shared" si="16"/>
        <v>0</v>
      </c>
    </row>
    <row r="500" spans="2:12" x14ac:dyDescent="0.25">
      <c r="B500" s="63">
        <f t="shared" si="17"/>
        <v>492</v>
      </c>
      <c r="C500" s="322"/>
      <c r="D500" s="322"/>
      <c r="E500" s="144"/>
      <c r="F500" s="140"/>
      <c r="G500" s="317"/>
      <c r="H500" s="318"/>
      <c r="I500" s="16"/>
      <c r="J500" s="64"/>
      <c r="K500" s="205"/>
      <c r="L500" s="20">
        <f t="shared" si="16"/>
        <v>0</v>
      </c>
    </row>
    <row r="501" spans="2:12" x14ac:dyDescent="0.25">
      <c r="B501" s="63">
        <f t="shared" si="17"/>
        <v>493</v>
      </c>
      <c r="C501" s="322"/>
      <c r="D501" s="322"/>
      <c r="E501" s="144"/>
      <c r="F501" s="140"/>
      <c r="G501" s="317"/>
      <c r="H501" s="318"/>
      <c r="I501" s="16"/>
      <c r="J501" s="64"/>
      <c r="K501" s="205"/>
      <c r="L501" s="20">
        <f t="shared" si="16"/>
        <v>0</v>
      </c>
    </row>
    <row r="502" spans="2:12" x14ac:dyDescent="0.25">
      <c r="B502" s="63">
        <f t="shared" si="17"/>
        <v>494</v>
      </c>
      <c r="C502" s="322"/>
      <c r="D502" s="322"/>
      <c r="E502" s="144"/>
      <c r="F502" s="140"/>
      <c r="G502" s="317"/>
      <c r="H502" s="318"/>
      <c r="I502" s="16"/>
      <c r="J502" s="64"/>
      <c r="K502" s="205"/>
      <c r="L502" s="20">
        <f t="shared" si="16"/>
        <v>0</v>
      </c>
    </row>
    <row r="503" spans="2:12" x14ac:dyDescent="0.25">
      <c r="B503" s="63">
        <f t="shared" si="17"/>
        <v>495</v>
      </c>
      <c r="C503" s="322"/>
      <c r="D503" s="322"/>
      <c r="E503" s="144"/>
      <c r="F503" s="140"/>
      <c r="G503" s="317"/>
      <c r="H503" s="318"/>
      <c r="I503" s="16"/>
      <c r="J503" s="64"/>
      <c r="K503" s="205"/>
      <c r="L503" s="20">
        <f t="shared" si="16"/>
        <v>0</v>
      </c>
    </row>
    <row r="504" spans="2:12" x14ac:dyDescent="0.25">
      <c r="B504" s="63">
        <f t="shared" si="17"/>
        <v>496</v>
      </c>
      <c r="C504" s="322"/>
      <c r="D504" s="322"/>
      <c r="E504" s="144"/>
      <c r="F504" s="140"/>
      <c r="G504" s="317"/>
      <c r="H504" s="318"/>
      <c r="I504" s="16"/>
      <c r="J504" s="64"/>
      <c r="K504" s="205"/>
      <c r="L504" s="20">
        <f t="shared" si="16"/>
        <v>0</v>
      </c>
    </row>
    <row r="505" spans="2:12" x14ac:dyDescent="0.25">
      <c r="B505" s="63">
        <f t="shared" si="17"/>
        <v>497</v>
      </c>
      <c r="C505" s="322"/>
      <c r="D505" s="322"/>
      <c r="E505" s="144"/>
      <c r="F505" s="140"/>
      <c r="G505" s="317"/>
      <c r="H505" s="318"/>
      <c r="I505" s="16"/>
      <c r="J505" s="64"/>
      <c r="K505" s="205"/>
      <c r="L505" s="20">
        <f t="shared" si="16"/>
        <v>0</v>
      </c>
    </row>
    <row r="506" spans="2:12" x14ac:dyDescent="0.25">
      <c r="B506" s="63">
        <f t="shared" si="17"/>
        <v>498</v>
      </c>
      <c r="C506" s="322"/>
      <c r="D506" s="322"/>
      <c r="E506" s="144"/>
      <c r="F506" s="140"/>
      <c r="G506" s="317"/>
      <c r="H506" s="318"/>
      <c r="I506" s="16"/>
      <c r="J506" s="64"/>
      <c r="K506" s="205"/>
      <c r="L506" s="20">
        <f t="shared" si="16"/>
        <v>0</v>
      </c>
    </row>
    <row r="507" spans="2:12" x14ac:dyDescent="0.25">
      <c r="B507" s="63">
        <f t="shared" si="17"/>
        <v>499</v>
      </c>
      <c r="C507" s="322"/>
      <c r="D507" s="322"/>
      <c r="E507" s="144"/>
      <c r="F507" s="140"/>
      <c r="G507" s="317"/>
      <c r="H507" s="318"/>
      <c r="I507" s="16"/>
      <c r="J507" s="64"/>
      <c r="K507" s="205"/>
      <c r="L507" s="20">
        <f t="shared" si="16"/>
        <v>0</v>
      </c>
    </row>
    <row r="508" spans="2:12" x14ac:dyDescent="0.25">
      <c r="B508" s="63">
        <f t="shared" si="17"/>
        <v>500</v>
      </c>
      <c r="C508" s="322"/>
      <c r="D508" s="322"/>
      <c r="E508" s="144"/>
      <c r="F508" s="140"/>
      <c r="G508" s="317"/>
      <c r="H508" s="318"/>
      <c r="I508" s="16"/>
      <c r="J508" s="64"/>
      <c r="K508" s="205"/>
      <c r="L508" s="20">
        <f t="shared" si="16"/>
        <v>0</v>
      </c>
    </row>
    <row r="509" spans="2:12" x14ac:dyDescent="0.25">
      <c r="B509" s="63">
        <f t="shared" si="17"/>
        <v>501</v>
      </c>
      <c r="C509" s="322"/>
      <c r="D509" s="322"/>
      <c r="E509" s="144"/>
      <c r="F509" s="140"/>
      <c r="G509" s="317"/>
      <c r="H509" s="318"/>
      <c r="I509" s="16"/>
      <c r="J509" s="64"/>
      <c r="K509" s="205"/>
      <c r="L509" s="20">
        <f t="shared" si="16"/>
        <v>0</v>
      </c>
    </row>
    <row r="510" spans="2:12" x14ac:dyDescent="0.25">
      <c r="B510" s="63">
        <f t="shared" si="17"/>
        <v>502</v>
      </c>
      <c r="C510" s="322"/>
      <c r="D510" s="322"/>
      <c r="E510" s="144"/>
      <c r="F510" s="140"/>
      <c r="G510" s="317"/>
      <c r="H510" s="318"/>
      <c r="I510" s="16"/>
      <c r="J510" s="64"/>
      <c r="K510" s="205"/>
      <c r="L510" s="20">
        <f t="shared" si="16"/>
        <v>0</v>
      </c>
    </row>
    <row r="511" spans="2:12" x14ac:dyDescent="0.25">
      <c r="B511" s="63">
        <f t="shared" si="17"/>
        <v>503</v>
      </c>
      <c r="C511" s="322"/>
      <c r="D511" s="322"/>
      <c r="E511" s="144"/>
      <c r="F511" s="140"/>
      <c r="G511" s="317"/>
      <c r="H511" s="318"/>
      <c r="I511" s="16"/>
      <c r="J511" s="64"/>
      <c r="K511" s="205"/>
      <c r="L511" s="20">
        <f t="shared" si="16"/>
        <v>0</v>
      </c>
    </row>
    <row r="512" spans="2:12" x14ac:dyDescent="0.25">
      <c r="B512" s="63">
        <f t="shared" si="17"/>
        <v>504</v>
      </c>
      <c r="C512" s="322"/>
      <c r="D512" s="322"/>
      <c r="E512" s="144"/>
      <c r="F512" s="140"/>
      <c r="G512" s="317"/>
      <c r="H512" s="318"/>
      <c r="I512" s="16"/>
      <c r="J512" s="64"/>
      <c r="K512" s="205"/>
      <c r="L512" s="20">
        <f t="shared" si="16"/>
        <v>0</v>
      </c>
    </row>
    <row r="513" spans="2:12" x14ac:dyDescent="0.25">
      <c r="B513" s="63">
        <f t="shared" si="17"/>
        <v>505</v>
      </c>
      <c r="C513" s="322"/>
      <c r="D513" s="322"/>
      <c r="E513" s="144"/>
      <c r="F513" s="140"/>
      <c r="G513" s="317"/>
      <c r="H513" s="318"/>
      <c r="I513" s="16"/>
      <c r="J513" s="64"/>
      <c r="K513" s="205"/>
      <c r="L513" s="20">
        <f t="shared" si="16"/>
        <v>0</v>
      </c>
    </row>
    <row r="514" spans="2:12" x14ac:dyDescent="0.25">
      <c r="B514" s="63">
        <f t="shared" si="17"/>
        <v>506</v>
      </c>
      <c r="C514" s="322"/>
      <c r="D514" s="322"/>
      <c r="E514" s="144"/>
      <c r="F514" s="140"/>
      <c r="G514" s="317"/>
      <c r="H514" s="318"/>
      <c r="I514" s="16"/>
      <c r="J514" s="64"/>
      <c r="K514" s="205"/>
      <c r="L514" s="20">
        <f t="shared" si="16"/>
        <v>0</v>
      </c>
    </row>
    <row r="515" spans="2:12" x14ac:dyDescent="0.25">
      <c r="B515" s="63">
        <f t="shared" si="17"/>
        <v>507</v>
      </c>
      <c r="C515" s="322"/>
      <c r="D515" s="322"/>
      <c r="E515" s="144"/>
      <c r="F515" s="140"/>
      <c r="G515" s="317"/>
      <c r="H515" s="318"/>
      <c r="I515" s="16"/>
      <c r="J515" s="64"/>
      <c r="K515" s="205"/>
      <c r="L515" s="20">
        <f t="shared" si="16"/>
        <v>0</v>
      </c>
    </row>
    <row r="516" spans="2:12" x14ac:dyDescent="0.25">
      <c r="B516" s="63">
        <f t="shared" si="17"/>
        <v>508</v>
      </c>
      <c r="C516" s="322"/>
      <c r="D516" s="322"/>
      <c r="E516" s="144"/>
      <c r="F516" s="140"/>
      <c r="G516" s="317"/>
      <c r="H516" s="318"/>
      <c r="I516" s="16"/>
      <c r="J516" s="64"/>
      <c r="K516" s="205"/>
      <c r="L516" s="20">
        <f t="shared" si="16"/>
        <v>0</v>
      </c>
    </row>
    <row r="517" spans="2:12" x14ac:dyDescent="0.25">
      <c r="B517" s="63">
        <f t="shared" si="17"/>
        <v>509</v>
      </c>
      <c r="C517" s="322"/>
      <c r="D517" s="322"/>
      <c r="E517" s="144"/>
      <c r="F517" s="140"/>
      <c r="G517" s="317"/>
      <c r="H517" s="318"/>
      <c r="I517" s="16"/>
      <c r="J517" s="64"/>
      <c r="K517" s="205"/>
      <c r="L517" s="20">
        <f t="shared" si="16"/>
        <v>0</v>
      </c>
    </row>
    <row r="518" spans="2:12" x14ac:dyDescent="0.25">
      <c r="B518" s="63">
        <f t="shared" si="17"/>
        <v>510</v>
      </c>
      <c r="C518" s="322"/>
      <c r="D518" s="322"/>
      <c r="E518" s="144"/>
      <c r="F518" s="140"/>
      <c r="G518" s="317"/>
      <c r="H518" s="318"/>
      <c r="I518" s="16"/>
      <c r="J518" s="64"/>
      <c r="K518" s="205"/>
      <c r="L518" s="20">
        <f t="shared" si="16"/>
        <v>0</v>
      </c>
    </row>
    <row r="519" spans="2:12" x14ac:dyDescent="0.25">
      <c r="B519" s="63">
        <f t="shared" si="17"/>
        <v>511</v>
      </c>
      <c r="C519" s="322"/>
      <c r="D519" s="322"/>
      <c r="E519" s="144"/>
      <c r="F519" s="140"/>
      <c r="G519" s="317"/>
      <c r="H519" s="318"/>
      <c r="I519" s="16"/>
      <c r="J519" s="64"/>
      <c r="K519" s="205"/>
      <c r="L519" s="20">
        <f t="shared" si="16"/>
        <v>0</v>
      </c>
    </row>
    <row r="520" spans="2:12" x14ac:dyDescent="0.25">
      <c r="B520" s="63">
        <f t="shared" si="17"/>
        <v>512</v>
      </c>
      <c r="C520" s="322"/>
      <c r="D520" s="322"/>
      <c r="E520" s="144"/>
      <c r="F520" s="140"/>
      <c r="G520" s="317"/>
      <c r="H520" s="318"/>
      <c r="I520" s="16"/>
      <c r="J520" s="64"/>
      <c r="K520" s="205"/>
      <c r="L520" s="20">
        <f t="shared" si="16"/>
        <v>0</v>
      </c>
    </row>
    <row r="521" spans="2:12" x14ac:dyDescent="0.25">
      <c r="B521" s="63">
        <f t="shared" si="17"/>
        <v>513</v>
      </c>
      <c r="C521" s="322"/>
      <c r="D521" s="322"/>
      <c r="E521" s="144"/>
      <c r="F521" s="140"/>
      <c r="G521" s="317"/>
      <c r="H521" s="318"/>
      <c r="I521" s="16"/>
      <c r="J521" s="64"/>
      <c r="K521" s="205"/>
      <c r="L521" s="20">
        <f t="shared" si="16"/>
        <v>0</v>
      </c>
    </row>
    <row r="522" spans="2:12" x14ac:dyDescent="0.25">
      <c r="B522" s="63">
        <f t="shared" si="17"/>
        <v>514</v>
      </c>
      <c r="C522" s="322"/>
      <c r="D522" s="322"/>
      <c r="E522" s="144"/>
      <c r="F522" s="140"/>
      <c r="G522" s="317"/>
      <c r="H522" s="318"/>
      <c r="I522" s="16"/>
      <c r="J522" s="64"/>
      <c r="K522" s="205"/>
      <c r="L522" s="20">
        <f t="shared" si="16"/>
        <v>0</v>
      </c>
    </row>
    <row r="523" spans="2:12" x14ac:dyDescent="0.25">
      <c r="B523" s="63">
        <f t="shared" si="17"/>
        <v>515</v>
      </c>
      <c r="C523" s="322"/>
      <c r="D523" s="322"/>
      <c r="E523" s="144"/>
      <c r="F523" s="140"/>
      <c r="G523" s="317"/>
      <c r="H523" s="318"/>
      <c r="I523" s="16"/>
      <c r="J523" s="64"/>
      <c r="K523" s="205"/>
      <c r="L523" s="20">
        <f t="shared" si="16"/>
        <v>0</v>
      </c>
    </row>
    <row r="524" spans="2:12" x14ac:dyDescent="0.25">
      <c r="B524" s="63">
        <f t="shared" si="17"/>
        <v>516</v>
      </c>
      <c r="C524" s="322"/>
      <c r="D524" s="322"/>
      <c r="E524" s="144"/>
      <c r="F524" s="140"/>
      <c r="G524" s="317"/>
      <c r="H524" s="318"/>
      <c r="I524" s="16"/>
      <c r="J524" s="64"/>
      <c r="K524" s="205"/>
      <c r="L524" s="20">
        <f t="shared" si="16"/>
        <v>0</v>
      </c>
    </row>
    <row r="525" spans="2:12" x14ac:dyDescent="0.25">
      <c r="B525" s="63">
        <f t="shared" si="17"/>
        <v>517</v>
      </c>
      <c r="C525" s="322"/>
      <c r="D525" s="322"/>
      <c r="E525" s="144"/>
      <c r="F525" s="140"/>
      <c r="G525" s="317"/>
      <c r="H525" s="318"/>
      <c r="I525" s="16"/>
      <c r="J525" s="64"/>
      <c r="K525" s="205"/>
      <c r="L525" s="20">
        <f t="shared" si="16"/>
        <v>0</v>
      </c>
    </row>
    <row r="526" spans="2:12" x14ac:dyDescent="0.25">
      <c r="B526" s="63">
        <f t="shared" si="17"/>
        <v>518</v>
      </c>
      <c r="C526" s="322"/>
      <c r="D526" s="322"/>
      <c r="E526" s="144"/>
      <c r="F526" s="140"/>
      <c r="G526" s="317"/>
      <c r="H526" s="318"/>
      <c r="I526" s="16"/>
      <c r="J526" s="64"/>
      <c r="K526" s="205"/>
      <c r="L526" s="20">
        <f t="shared" si="16"/>
        <v>0</v>
      </c>
    </row>
    <row r="527" spans="2:12" x14ac:dyDescent="0.25">
      <c r="B527" s="63">
        <f t="shared" si="17"/>
        <v>519</v>
      </c>
      <c r="C527" s="322"/>
      <c r="D527" s="322"/>
      <c r="E527" s="144"/>
      <c r="F527" s="140"/>
      <c r="G527" s="317"/>
      <c r="H527" s="318"/>
      <c r="I527" s="16"/>
      <c r="J527" s="64"/>
      <c r="K527" s="205"/>
      <c r="L527" s="20">
        <f t="shared" si="16"/>
        <v>0</v>
      </c>
    </row>
    <row r="528" spans="2:12" x14ac:dyDescent="0.25">
      <c r="B528" s="63">
        <f t="shared" si="17"/>
        <v>520</v>
      </c>
      <c r="C528" s="322"/>
      <c r="D528" s="322"/>
      <c r="E528" s="144"/>
      <c r="F528" s="140"/>
      <c r="G528" s="317"/>
      <c r="H528" s="318"/>
      <c r="I528" s="16"/>
      <c r="J528" s="64"/>
      <c r="K528" s="205"/>
      <c r="L528" s="20">
        <f t="shared" si="16"/>
        <v>0</v>
      </c>
    </row>
    <row r="529" spans="2:12" x14ac:dyDescent="0.25">
      <c r="B529" s="63">
        <f t="shared" si="17"/>
        <v>521</v>
      </c>
      <c r="C529" s="322"/>
      <c r="D529" s="322"/>
      <c r="E529" s="144"/>
      <c r="F529" s="140"/>
      <c r="G529" s="317"/>
      <c r="H529" s="318"/>
      <c r="I529" s="16"/>
      <c r="J529" s="64"/>
      <c r="K529" s="205"/>
      <c r="L529" s="20">
        <f t="shared" ref="L529:L592" si="18">K529*J529</f>
        <v>0</v>
      </c>
    </row>
    <row r="530" spans="2:12" x14ac:dyDescent="0.25">
      <c r="B530" s="63">
        <f t="shared" si="17"/>
        <v>522</v>
      </c>
      <c r="C530" s="322"/>
      <c r="D530" s="322"/>
      <c r="E530" s="144"/>
      <c r="F530" s="140"/>
      <c r="G530" s="317"/>
      <c r="H530" s="318"/>
      <c r="I530" s="16"/>
      <c r="J530" s="64"/>
      <c r="K530" s="205"/>
      <c r="L530" s="20">
        <f t="shared" si="18"/>
        <v>0</v>
      </c>
    </row>
    <row r="531" spans="2:12" x14ac:dyDescent="0.25">
      <c r="B531" s="63">
        <f t="shared" si="17"/>
        <v>523</v>
      </c>
      <c r="C531" s="322"/>
      <c r="D531" s="322"/>
      <c r="E531" s="144"/>
      <c r="F531" s="140"/>
      <c r="G531" s="317"/>
      <c r="H531" s="318"/>
      <c r="I531" s="16"/>
      <c r="J531" s="64"/>
      <c r="K531" s="205"/>
      <c r="L531" s="20">
        <f t="shared" si="18"/>
        <v>0</v>
      </c>
    </row>
    <row r="532" spans="2:12" x14ac:dyDescent="0.25">
      <c r="B532" s="63">
        <f t="shared" si="17"/>
        <v>524</v>
      </c>
      <c r="C532" s="322"/>
      <c r="D532" s="322"/>
      <c r="E532" s="144"/>
      <c r="F532" s="140"/>
      <c r="G532" s="317"/>
      <c r="H532" s="318"/>
      <c r="I532" s="16"/>
      <c r="J532" s="64"/>
      <c r="K532" s="205"/>
      <c r="L532" s="20">
        <f t="shared" si="18"/>
        <v>0</v>
      </c>
    </row>
    <row r="533" spans="2:12" x14ac:dyDescent="0.25">
      <c r="B533" s="63">
        <f t="shared" si="17"/>
        <v>525</v>
      </c>
      <c r="C533" s="322"/>
      <c r="D533" s="322"/>
      <c r="E533" s="144"/>
      <c r="F533" s="140"/>
      <c r="G533" s="317"/>
      <c r="H533" s="318"/>
      <c r="I533" s="16"/>
      <c r="J533" s="64"/>
      <c r="K533" s="205"/>
      <c r="L533" s="20">
        <f t="shared" si="18"/>
        <v>0</v>
      </c>
    </row>
    <row r="534" spans="2:12" x14ac:dyDescent="0.25">
      <c r="B534" s="63">
        <f t="shared" si="17"/>
        <v>526</v>
      </c>
      <c r="C534" s="322"/>
      <c r="D534" s="322"/>
      <c r="E534" s="144"/>
      <c r="F534" s="140"/>
      <c r="G534" s="317"/>
      <c r="H534" s="318"/>
      <c r="I534" s="16"/>
      <c r="J534" s="64"/>
      <c r="K534" s="205"/>
      <c r="L534" s="20">
        <f t="shared" si="18"/>
        <v>0</v>
      </c>
    </row>
    <row r="535" spans="2:12" x14ac:dyDescent="0.25">
      <c r="B535" s="63">
        <f t="shared" si="17"/>
        <v>527</v>
      </c>
      <c r="C535" s="322"/>
      <c r="D535" s="322"/>
      <c r="E535" s="144"/>
      <c r="F535" s="140"/>
      <c r="G535" s="317"/>
      <c r="H535" s="318"/>
      <c r="I535" s="16"/>
      <c r="J535" s="64"/>
      <c r="K535" s="205"/>
      <c r="L535" s="20">
        <f t="shared" si="18"/>
        <v>0</v>
      </c>
    </row>
    <row r="536" spans="2:12" x14ac:dyDescent="0.25">
      <c r="B536" s="63">
        <f t="shared" si="17"/>
        <v>528</v>
      </c>
      <c r="C536" s="322"/>
      <c r="D536" s="322"/>
      <c r="E536" s="144"/>
      <c r="F536" s="140"/>
      <c r="G536" s="317"/>
      <c r="H536" s="318"/>
      <c r="I536" s="16"/>
      <c r="J536" s="64"/>
      <c r="K536" s="205"/>
      <c r="L536" s="20">
        <f t="shared" si="18"/>
        <v>0</v>
      </c>
    </row>
    <row r="537" spans="2:12" x14ac:dyDescent="0.25">
      <c r="B537" s="63">
        <f t="shared" si="17"/>
        <v>529</v>
      </c>
      <c r="C537" s="322"/>
      <c r="D537" s="322"/>
      <c r="E537" s="144"/>
      <c r="F537" s="140"/>
      <c r="G537" s="317"/>
      <c r="H537" s="318"/>
      <c r="I537" s="16"/>
      <c r="J537" s="64"/>
      <c r="K537" s="205"/>
      <c r="L537" s="20">
        <f t="shared" si="18"/>
        <v>0</v>
      </c>
    </row>
    <row r="538" spans="2:12" x14ac:dyDescent="0.25">
      <c r="B538" s="63">
        <f t="shared" si="17"/>
        <v>530</v>
      </c>
      <c r="C538" s="322"/>
      <c r="D538" s="322"/>
      <c r="E538" s="144"/>
      <c r="F538" s="140"/>
      <c r="G538" s="317"/>
      <c r="H538" s="318"/>
      <c r="I538" s="16"/>
      <c r="J538" s="64"/>
      <c r="K538" s="205"/>
      <c r="L538" s="20">
        <f t="shared" si="18"/>
        <v>0</v>
      </c>
    </row>
    <row r="539" spans="2:12" x14ac:dyDescent="0.25">
      <c r="B539" s="63">
        <f t="shared" si="17"/>
        <v>531</v>
      </c>
      <c r="C539" s="322"/>
      <c r="D539" s="322"/>
      <c r="E539" s="144"/>
      <c r="F539" s="140"/>
      <c r="G539" s="317"/>
      <c r="H539" s="318"/>
      <c r="I539" s="16"/>
      <c r="J539" s="64"/>
      <c r="K539" s="205"/>
      <c r="L539" s="20">
        <f t="shared" si="18"/>
        <v>0</v>
      </c>
    </row>
    <row r="540" spans="2:12" x14ac:dyDescent="0.25">
      <c r="B540" s="63">
        <f t="shared" si="17"/>
        <v>532</v>
      </c>
      <c r="C540" s="322"/>
      <c r="D540" s="322"/>
      <c r="E540" s="144"/>
      <c r="F540" s="140"/>
      <c r="G540" s="317"/>
      <c r="H540" s="318"/>
      <c r="I540" s="16"/>
      <c r="J540" s="64"/>
      <c r="K540" s="205"/>
      <c r="L540" s="20">
        <f t="shared" si="18"/>
        <v>0</v>
      </c>
    </row>
    <row r="541" spans="2:12" x14ac:dyDescent="0.25">
      <c r="B541" s="63">
        <f t="shared" si="17"/>
        <v>533</v>
      </c>
      <c r="C541" s="322"/>
      <c r="D541" s="322"/>
      <c r="E541" s="144"/>
      <c r="F541" s="140"/>
      <c r="G541" s="317"/>
      <c r="H541" s="318"/>
      <c r="I541" s="16"/>
      <c r="J541" s="64"/>
      <c r="K541" s="205"/>
      <c r="L541" s="20">
        <f t="shared" si="18"/>
        <v>0</v>
      </c>
    </row>
    <row r="542" spans="2:12" x14ac:dyDescent="0.25">
      <c r="B542" s="63">
        <f t="shared" ref="B542:B605" si="19">ROW()-ROW($B$8)</f>
        <v>534</v>
      </c>
      <c r="C542" s="322"/>
      <c r="D542" s="322"/>
      <c r="E542" s="144"/>
      <c r="F542" s="140"/>
      <c r="G542" s="317"/>
      <c r="H542" s="318"/>
      <c r="I542" s="16"/>
      <c r="J542" s="64"/>
      <c r="K542" s="205"/>
      <c r="L542" s="20">
        <f t="shared" si="18"/>
        <v>0</v>
      </c>
    </row>
    <row r="543" spans="2:12" x14ac:dyDescent="0.25">
      <c r="B543" s="63">
        <f t="shared" si="19"/>
        <v>535</v>
      </c>
      <c r="C543" s="322"/>
      <c r="D543" s="322"/>
      <c r="E543" s="144"/>
      <c r="F543" s="140"/>
      <c r="G543" s="317"/>
      <c r="H543" s="318"/>
      <c r="I543" s="16"/>
      <c r="J543" s="64"/>
      <c r="K543" s="205"/>
      <c r="L543" s="20">
        <f t="shared" si="18"/>
        <v>0</v>
      </c>
    </row>
    <row r="544" spans="2:12" x14ac:dyDescent="0.25">
      <c r="B544" s="63">
        <f t="shared" si="19"/>
        <v>536</v>
      </c>
      <c r="C544" s="322"/>
      <c r="D544" s="322"/>
      <c r="E544" s="144"/>
      <c r="F544" s="140"/>
      <c r="G544" s="317"/>
      <c r="H544" s="318"/>
      <c r="I544" s="16"/>
      <c r="J544" s="64"/>
      <c r="K544" s="205"/>
      <c r="L544" s="20">
        <f t="shared" si="18"/>
        <v>0</v>
      </c>
    </row>
    <row r="545" spans="2:12" x14ac:dyDescent="0.25">
      <c r="B545" s="63">
        <f t="shared" si="19"/>
        <v>537</v>
      </c>
      <c r="C545" s="322"/>
      <c r="D545" s="322"/>
      <c r="E545" s="144"/>
      <c r="F545" s="140"/>
      <c r="G545" s="317"/>
      <c r="H545" s="318"/>
      <c r="I545" s="16"/>
      <c r="J545" s="64"/>
      <c r="K545" s="205"/>
      <c r="L545" s="20">
        <f t="shared" si="18"/>
        <v>0</v>
      </c>
    </row>
    <row r="546" spans="2:12" x14ac:dyDescent="0.25">
      <c r="B546" s="63">
        <f t="shared" si="19"/>
        <v>538</v>
      </c>
      <c r="C546" s="322"/>
      <c r="D546" s="322"/>
      <c r="E546" s="144"/>
      <c r="F546" s="140"/>
      <c r="G546" s="317"/>
      <c r="H546" s="318"/>
      <c r="I546" s="16"/>
      <c r="J546" s="64"/>
      <c r="K546" s="205"/>
      <c r="L546" s="20">
        <f t="shared" si="18"/>
        <v>0</v>
      </c>
    </row>
    <row r="547" spans="2:12" x14ac:dyDescent="0.25">
      <c r="B547" s="63">
        <f t="shared" si="19"/>
        <v>539</v>
      </c>
      <c r="C547" s="322"/>
      <c r="D547" s="322"/>
      <c r="E547" s="144"/>
      <c r="F547" s="140"/>
      <c r="G547" s="317"/>
      <c r="H547" s="318"/>
      <c r="I547" s="16"/>
      <c r="J547" s="64"/>
      <c r="K547" s="205"/>
      <c r="L547" s="20">
        <f t="shared" si="18"/>
        <v>0</v>
      </c>
    </row>
    <row r="548" spans="2:12" x14ac:dyDescent="0.25">
      <c r="B548" s="63">
        <f t="shared" si="19"/>
        <v>540</v>
      </c>
      <c r="C548" s="322"/>
      <c r="D548" s="322"/>
      <c r="E548" s="144"/>
      <c r="F548" s="140"/>
      <c r="G548" s="317"/>
      <c r="H548" s="318"/>
      <c r="I548" s="16"/>
      <c r="J548" s="64"/>
      <c r="K548" s="205"/>
      <c r="L548" s="20">
        <f t="shared" si="18"/>
        <v>0</v>
      </c>
    </row>
    <row r="549" spans="2:12" x14ac:dyDescent="0.25">
      <c r="B549" s="63">
        <f t="shared" si="19"/>
        <v>541</v>
      </c>
      <c r="C549" s="322"/>
      <c r="D549" s="322"/>
      <c r="E549" s="144"/>
      <c r="F549" s="140"/>
      <c r="G549" s="317"/>
      <c r="H549" s="318"/>
      <c r="I549" s="16"/>
      <c r="J549" s="64"/>
      <c r="K549" s="205"/>
      <c r="L549" s="20">
        <f t="shared" si="18"/>
        <v>0</v>
      </c>
    </row>
    <row r="550" spans="2:12" x14ac:dyDescent="0.25">
      <c r="B550" s="63">
        <f t="shared" si="19"/>
        <v>542</v>
      </c>
      <c r="C550" s="322"/>
      <c r="D550" s="322"/>
      <c r="E550" s="144"/>
      <c r="F550" s="140"/>
      <c r="G550" s="317"/>
      <c r="H550" s="318"/>
      <c r="I550" s="16"/>
      <c r="J550" s="64"/>
      <c r="K550" s="205"/>
      <c r="L550" s="20">
        <f t="shared" si="18"/>
        <v>0</v>
      </c>
    </row>
    <row r="551" spans="2:12" x14ac:dyDescent="0.25">
      <c r="B551" s="63">
        <f t="shared" si="19"/>
        <v>543</v>
      </c>
      <c r="C551" s="322"/>
      <c r="D551" s="322"/>
      <c r="E551" s="144"/>
      <c r="F551" s="140"/>
      <c r="G551" s="317"/>
      <c r="H551" s="318"/>
      <c r="I551" s="16"/>
      <c r="J551" s="64"/>
      <c r="K551" s="205"/>
      <c r="L551" s="20">
        <f t="shared" si="18"/>
        <v>0</v>
      </c>
    </row>
    <row r="552" spans="2:12" x14ac:dyDescent="0.25">
      <c r="B552" s="63">
        <f t="shared" si="19"/>
        <v>544</v>
      </c>
      <c r="C552" s="322"/>
      <c r="D552" s="322"/>
      <c r="E552" s="144"/>
      <c r="F552" s="140"/>
      <c r="G552" s="317"/>
      <c r="H552" s="318"/>
      <c r="I552" s="16"/>
      <c r="J552" s="64"/>
      <c r="K552" s="205"/>
      <c r="L552" s="20">
        <f t="shared" si="18"/>
        <v>0</v>
      </c>
    </row>
    <row r="553" spans="2:12" x14ac:dyDescent="0.25">
      <c r="B553" s="63">
        <f t="shared" si="19"/>
        <v>545</v>
      </c>
      <c r="C553" s="322"/>
      <c r="D553" s="322"/>
      <c r="E553" s="144"/>
      <c r="F553" s="140"/>
      <c r="G553" s="317"/>
      <c r="H553" s="318"/>
      <c r="I553" s="16"/>
      <c r="J553" s="64"/>
      <c r="K553" s="205"/>
      <c r="L553" s="20">
        <f t="shared" si="18"/>
        <v>0</v>
      </c>
    </row>
    <row r="554" spans="2:12" x14ac:dyDescent="0.25">
      <c r="B554" s="63">
        <f t="shared" si="19"/>
        <v>546</v>
      </c>
      <c r="C554" s="322"/>
      <c r="D554" s="322"/>
      <c r="E554" s="144"/>
      <c r="F554" s="140"/>
      <c r="G554" s="317"/>
      <c r="H554" s="318"/>
      <c r="I554" s="16"/>
      <c r="J554" s="64"/>
      <c r="K554" s="205"/>
      <c r="L554" s="20">
        <f t="shared" si="18"/>
        <v>0</v>
      </c>
    </row>
    <row r="555" spans="2:12" x14ac:dyDescent="0.25">
      <c r="B555" s="63">
        <f t="shared" si="19"/>
        <v>547</v>
      </c>
      <c r="C555" s="322"/>
      <c r="D555" s="322"/>
      <c r="E555" s="144"/>
      <c r="F555" s="140"/>
      <c r="G555" s="317"/>
      <c r="H555" s="318"/>
      <c r="I555" s="16"/>
      <c r="J555" s="64"/>
      <c r="K555" s="205"/>
      <c r="L555" s="20">
        <f t="shared" si="18"/>
        <v>0</v>
      </c>
    </row>
    <row r="556" spans="2:12" x14ac:dyDescent="0.25">
      <c r="B556" s="63">
        <f t="shared" si="19"/>
        <v>548</v>
      </c>
      <c r="C556" s="322"/>
      <c r="D556" s="322"/>
      <c r="E556" s="144"/>
      <c r="F556" s="140"/>
      <c r="G556" s="317"/>
      <c r="H556" s="318"/>
      <c r="I556" s="16"/>
      <c r="J556" s="64"/>
      <c r="K556" s="205"/>
      <c r="L556" s="20">
        <f t="shared" si="18"/>
        <v>0</v>
      </c>
    </row>
    <row r="557" spans="2:12" x14ac:dyDescent="0.25">
      <c r="B557" s="63">
        <f t="shared" si="19"/>
        <v>549</v>
      </c>
      <c r="C557" s="322"/>
      <c r="D557" s="322"/>
      <c r="E557" s="144"/>
      <c r="F557" s="140"/>
      <c r="G557" s="317"/>
      <c r="H557" s="318"/>
      <c r="I557" s="16"/>
      <c r="J557" s="64"/>
      <c r="K557" s="205"/>
      <c r="L557" s="20">
        <f t="shared" si="18"/>
        <v>0</v>
      </c>
    </row>
    <row r="558" spans="2:12" x14ac:dyDescent="0.25">
      <c r="B558" s="63">
        <f t="shared" si="19"/>
        <v>550</v>
      </c>
      <c r="C558" s="322"/>
      <c r="D558" s="322"/>
      <c r="E558" s="144"/>
      <c r="F558" s="140"/>
      <c r="G558" s="317"/>
      <c r="H558" s="318"/>
      <c r="I558" s="16"/>
      <c r="J558" s="64"/>
      <c r="K558" s="205"/>
      <c r="L558" s="20">
        <f t="shared" si="18"/>
        <v>0</v>
      </c>
    </row>
    <row r="559" spans="2:12" x14ac:dyDescent="0.25">
      <c r="B559" s="63">
        <f t="shared" si="19"/>
        <v>551</v>
      </c>
      <c r="C559" s="322"/>
      <c r="D559" s="322"/>
      <c r="E559" s="144"/>
      <c r="F559" s="140"/>
      <c r="G559" s="317"/>
      <c r="H559" s="318"/>
      <c r="I559" s="16"/>
      <c r="J559" s="64"/>
      <c r="K559" s="205"/>
      <c r="L559" s="20">
        <f t="shared" si="18"/>
        <v>0</v>
      </c>
    </row>
    <row r="560" spans="2:12" x14ac:dyDescent="0.25">
      <c r="B560" s="63">
        <f t="shared" si="19"/>
        <v>552</v>
      </c>
      <c r="C560" s="322"/>
      <c r="D560" s="322"/>
      <c r="E560" s="144"/>
      <c r="F560" s="140"/>
      <c r="G560" s="317"/>
      <c r="H560" s="318"/>
      <c r="I560" s="16"/>
      <c r="J560" s="64"/>
      <c r="K560" s="205"/>
      <c r="L560" s="20">
        <f t="shared" si="18"/>
        <v>0</v>
      </c>
    </row>
    <row r="561" spans="2:12" x14ac:dyDescent="0.25">
      <c r="B561" s="63">
        <f t="shared" si="19"/>
        <v>553</v>
      </c>
      <c r="C561" s="322"/>
      <c r="D561" s="322"/>
      <c r="E561" s="144"/>
      <c r="F561" s="140"/>
      <c r="G561" s="317"/>
      <c r="H561" s="318"/>
      <c r="I561" s="16"/>
      <c r="J561" s="64"/>
      <c r="K561" s="205"/>
      <c r="L561" s="20">
        <f t="shared" si="18"/>
        <v>0</v>
      </c>
    </row>
    <row r="562" spans="2:12" x14ac:dyDescent="0.25">
      <c r="B562" s="63">
        <f t="shared" si="19"/>
        <v>554</v>
      </c>
      <c r="C562" s="322"/>
      <c r="D562" s="322"/>
      <c r="E562" s="144"/>
      <c r="F562" s="140"/>
      <c r="G562" s="317"/>
      <c r="H562" s="318"/>
      <c r="I562" s="16"/>
      <c r="J562" s="64"/>
      <c r="K562" s="205"/>
      <c r="L562" s="20">
        <f t="shared" si="18"/>
        <v>0</v>
      </c>
    </row>
    <row r="563" spans="2:12" x14ac:dyDescent="0.25">
      <c r="B563" s="63">
        <f t="shared" si="19"/>
        <v>555</v>
      </c>
      <c r="C563" s="322"/>
      <c r="D563" s="322"/>
      <c r="E563" s="144"/>
      <c r="F563" s="140"/>
      <c r="G563" s="317"/>
      <c r="H563" s="318"/>
      <c r="I563" s="16"/>
      <c r="J563" s="64"/>
      <c r="K563" s="205"/>
      <c r="L563" s="20">
        <f t="shared" si="18"/>
        <v>0</v>
      </c>
    </row>
    <row r="564" spans="2:12" x14ac:dyDescent="0.25">
      <c r="B564" s="63">
        <f t="shared" si="19"/>
        <v>556</v>
      </c>
      <c r="C564" s="322"/>
      <c r="D564" s="322"/>
      <c r="E564" s="144"/>
      <c r="F564" s="140"/>
      <c r="G564" s="317"/>
      <c r="H564" s="318"/>
      <c r="I564" s="16"/>
      <c r="J564" s="64"/>
      <c r="K564" s="205"/>
      <c r="L564" s="20">
        <f t="shared" si="18"/>
        <v>0</v>
      </c>
    </row>
    <row r="565" spans="2:12" x14ac:dyDescent="0.25">
      <c r="B565" s="63">
        <f t="shared" si="19"/>
        <v>557</v>
      </c>
      <c r="C565" s="322"/>
      <c r="D565" s="322"/>
      <c r="E565" s="144"/>
      <c r="F565" s="140"/>
      <c r="G565" s="317"/>
      <c r="H565" s="318"/>
      <c r="I565" s="16"/>
      <c r="J565" s="64"/>
      <c r="K565" s="205"/>
      <c r="L565" s="20">
        <f t="shared" si="18"/>
        <v>0</v>
      </c>
    </row>
    <row r="566" spans="2:12" x14ac:dyDescent="0.25">
      <c r="B566" s="63">
        <f t="shared" si="19"/>
        <v>558</v>
      </c>
      <c r="C566" s="322"/>
      <c r="D566" s="322"/>
      <c r="E566" s="144"/>
      <c r="F566" s="140"/>
      <c r="G566" s="317"/>
      <c r="H566" s="318"/>
      <c r="I566" s="16"/>
      <c r="J566" s="64"/>
      <c r="K566" s="205"/>
      <c r="L566" s="20">
        <f t="shared" si="18"/>
        <v>0</v>
      </c>
    </row>
    <row r="567" spans="2:12" x14ac:dyDescent="0.25">
      <c r="B567" s="63">
        <f t="shared" si="19"/>
        <v>559</v>
      </c>
      <c r="C567" s="322"/>
      <c r="D567" s="322"/>
      <c r="E567" s="144"/>
      <c r="F567" s="140"/>
      <c r="G567" s="317"/>
      <c r="H567" s="318"/>
      <c r="I567" s="16"/>
      <c r="J567" s="64"/>
      <c r="K567" s="205"/>
      <c r="L567" s="20">
        <f t="shared" si="18"/>
        <v>0</v>
      </c>
    </row>
    <row r="568" spans="2:12" x14ac:dyDescent="0.25">
      <c r="B568" s="63">
        <f t="shared" si="19"/>
        <v>560</v>
      </c>
      <c r="C568" s="322"/>
      <c r="D568" s="322"/>
      <c r="E568" s="144"/>
      <c r="F568" s="140"/>
      <c r="G568" s="317"/>
      <c r="H568" s="318"/>
      <c r="I568" s="16"/>
      <c r="J568" s="64"/>
      <c r="K568" s="205"/>
      <c r="L568" s="20">
        <f t="shared" si="18"/>
        <v>0</v>
      </c>
    </row>
    <row r="569" spans="2:12" x14ac:dyDescent="0.25">
      <c r="B569" s="63">
        <f t="shared" si="19"/>
        <v>561</v>
      </c>
      <c r="C569" s="322"/>
      <c r="D569" s="322"/>
      <c r="E569" s="144"/>
      <c r="F569" s="140"/>
      <c r="G569" s="317"/>
      <c r="H569" s="318"/>
      <c r="I569" s="16"/>
      <c r="J569" s="64"/>
      <c r="K569" s="205"/>
      <c r="L569" s="20">
        <f t="shared" si="18"/>
        <v>0</v>
      </c>
    </row>
    <row r="570" spans="2:12" x14ac:dyDescent="0.25">
      <c r="B570" s="63">
        <f t="shared" si="19"/>
        <v>562</v>
      </c>
      <c r="C570" s="322"/>
      <c r="D570" s="322"/>
      <c r="E570" s="144"/>
      <c r="F570" s="140"/>
      <c r="G570" s="317"/>
      <c r="H570" s="318"/>
      <c r="I570" s="16"/>
      <c r="J570" s="64"/>
      <c r="K570" s="205"/>
      <c r="L570" s="20">
        <f t="shared" si="18"/>
        <v>0</v>
      </c>
    </row>
    <row r="571" spans="2:12" x14ac:dyDescent="0.25">
      <c r="B571" s="63">
        <f t="shared" si="19"/>
        <v>563</v>
      </c>
      <c r="C571" s="322"/>
      <c r="D571" s="322"/>
      <c r="E571" s="144"/>
      <c r="F571" s="140"/>
      <c r="G571" s="317"/>
      <c r="H571" s="318"/>
      <c r="I571" s="16"/>
      <c r="J571" s="64"/>
      <c r="K571" s="205"/>
      <c r="L571" s="20">
        <f t="shared" si="18"/>
        <v>0</v>
      </c>
    </row>
    <row r="572" spans="2:12" x14ac:dyDescent="0.25">
      <c r="B572" s="63">
        <f t="shared" si="19"/>
        <v>564</v>
      </c>
      <c r="C572" s="322"/>
      <c r="D572" s="322"/>
      <c r="E572" s="144"/>
      <c r="F572" s="140"/>
      <c r="G572" s="317"/>
      <c r="H572" s="318"/>
      <c r="I572" s="16"/>
      <c r="J572" s="64"/>
      <c r="K572" s="205"/>
      <c r="L572" s="20">
        <f t="shared" si="18"/>
        <v>0</v>
      </c>
    </row>
    <row r="573" spans="2:12" x14ac:dyDescent="0.25">
      <c r="B573" s="63">
        <f t="shared" si="19"/>
        <v>565</v>
      </c>
      <c r="C573" s="322"/>
      <c r="D573" s="322"/>
      <c r="E573" s="144"/>
      <c r="F573" s="140"/>
      <c r="G573" s="317"/>
      <c r="H573" s="318"/>
      <c r="I573" s="16"/>
      <c r="J573" s="64"/>
      <c r="K573" s="205"/>
      <c r="L573" s="20">
        <f t="shared" si="18"/>
        <v>0</v>
      </c>
    </row>
    <row r="574" spans="2:12" x14ac:dyDescent="0.25">
      <c r="B574" s="63">
        <f t="shared" si="19"/>
        <v>566</v>
      </c>
      <c r="C574" s="322"/>
      <c r="D574" s="322"/>
      <c r="E574" s="144"/>
      <c r="F574" s="140"/>
      <c r="G574" s="317"/>
      <c r="H574" s="318"/>
      <c r="I574" s="16"/>
      <c r="J574" s="64"/>
      <c r="K574" s="205"/>
      <c r="L574" s="20">
        <f t="shared" si="18"/>
        <v>0</v>
      </c>
    </row>
    <row r="575" spans="2:12" x14ac:dyDescent="0.25">
      <c r="B575" s="63">
        <f t="shared" si="19"/>
        <v>567</v>
      </c>
      <c r="C575" s="322"/>
      <c r="D575" s="322"/>
      <c r="E575" s="144"/>
      <c r="F575" s="140"/>
      <c r="G575" s="317"/>
      <c r="H575" s="318"/>
      <c r="I575" s="16"/>
      <c r="J575" s="64"/>
      <c r="K575" s="205"/>
      <c r="L575" s="20">
        <f t="shared" si="18"/>
        <v>0</v>
      </c>
    </row>
    <row r="576" spans="2:12" x14ac:dyDescent="0.25">
      <c r="B576" s="63">
        <f t="shared" si="19"/>
        <v>568</v>
      </c>
      <c r="C576" s="322"/>
      <c r="D576" s="322"/>
      <c r="E576" s="144"/>
      <c r="F576" s="140"/>
      <c r="G576" s="317"/>
      <c r="H576" s="318"/>
      <c r="I576" s="16"/>
      <c r="J576" s="64"/>
      <c r="K576" s="205"/>
      <c r="L576" s="20">
        <f t="shared" si="18"/>
        <v>0</v>
      </c>
    </row>
    <row r="577" spans="2:12" x14ac:dyDescent="0.25">
      <c r="B577" s="63">
        <f t="shared" si="19"/>
        <v>569</v>
      </c>
      <c r="C577" s="322"/>
      <c r="D577" s="322"/>
      <c r="E577" s="144"/>
      <c r="F577" s="140"/>
      <c r="G577" s="317"/>
      <c r="H577" s="318"/>
      <c r="I577" s="16"/>
      <c r="J577" s="64"/>
      <c r="K577" s="205"/>
      <c r="L577" s="20">
        <f t="shared" si="18"/>
        <v>0</v>
      </c>
    </row>
    <row r="578" spans="2:12" x14ac:dyDescent="0.25">
      <c r="B578" s="63">
        <f t="shared" si="19"/>
        <v>570</v>
      </c>
      <c r="C578" s="322"/>
      <c r="D578" s="322"/>
      <c r="E578" s="144"/>
      <c r="F578" s="140"/>
      <c r="G578" s="317"/>
      <c r="H578" s="318"/>
      <c r="I578" s="16"/>
      <c r="J578" s="64"/>
      <c r="K578" s="205"/>
      <c r="L578" s="20">
        <f t="shared" si="18"/>
        <v>0</v>
      </c>
    </row>
    <row r="579" spans="2:12" x14ac:dyDescent="0.25">
      <c r="B579" s="63">
        <f t="shared" si="19"/>
        <v>571</v>
      </c>
      <c r="C579" s="322"/>
      <c r="D579" s="322"/>
      <c r="E579" s="144"/>
      <c r="F579" s="140"/>
      <c r="G579" s="317"/>
      <c r="H579" s="318"/>
      <c r="I579" s="16"/>
      <c r="J579" s="64"/>
      <c r="K579" s="205"/>
      <c r="L579" s="20">
        <f t="shared" si="18"/>
        <v>0</v>
      </c>
    </row>
    <row r="580" spans="2:12" x14ac:dyDescent="0.25">
      <c r="B580" s="63">
        <f t="shared" si="19"/>
        <v>572</v>
      </c>
      <c r="C580" s="322"/>
      <c r="D580" s="322"/>
      <c r="E580" s="144"/>
      <c r="F580" s="140"/>
      <c r="G580" s="317"/>
      <c r="H580" s="318"/>
      <c r="I580" s="16"/>
      <c r="J580" s="64"/>
      <c r="K580" s="205"/>
      <c r="L580" s="20">
        <f t="shared" si="18"/>
        <v>0</v>
      </c>
    </row>
    <row r="581" spans="2:12" x14ac:dyDescent="0.25">
      <c r="B581" s="63">
        <f t="shared" si="19"/>
        <v>573</v>
      </c>
      <c r="C581" s="322"/>
      <c r="D581" s="322"/>
      <c r="E581" s="144"/>
      <c r="F581" s="140"/>
      <c r="G581" s="317"/>
      <c r="H581" s="318"/>
      <c r="I581" s="16"/>
      <c r="J581" s="64"/>
      <c r="K581" s="205"/>
      <c r="L581" s="20">
        <f t="shared" si="18"/>
        <v>0</v>
      </c>
    </row>
    <row r="582" spans="2:12" x14ac:dyDescent="0.25">
      <c r="B582" s="63">
        <f t="shared" si="19"/>
        <v>574</v>
      </c>
      <c r="C582" s="322"/>
      <c r="D582" s="322"/>
      <c r="E582" s="144"/>
      <c r="F582" s="140"/>
      <c r="G582" s="317"/>
      <c r="H582" s="318"/>
      <c r="I582" s="16"/>
      <c r="J582" s="64"/>
      <c r="K582" s="205"/>
      <c r="L582" s="20">
        <f t="shared" si="18"/>
        <v>0</v>
      </c>
    </row>
    <row r="583" spans="2:12" x14ac:dyDescent="0.25">
      <c r="B583" s="63">
        <f t="shared" si="19"/>
        <v>575</v>
      </c>
      <c r="C583" s="322"/>
      <c r="D583" s="322"/>
      <c r="E583" s="144"/>
      <c r="F583" s="140"/>
      <c r="G583" s="317"/>
      <c r="H583" s="318"/>
      <c r="I583" s="16"/>
      <c r="J583" s="64"/>
      <c r="K583" s="205"/>
      <c r="L583" s="20">
        <f t="shared" si="18"/>
        <v>0</v>
      </c>
    </row>
    <row r="584" spans="2:12" x14ac:dyDescent="0.25">
      <c r="B584" s="63">
        <f t="shared" si="19"/>
        <v>576</v>
      </c>
      <c r="C584" s="322"/>
      <c r="D584" s="322"/>
      <c r="E584" s="144"/>
      <c r="F584" s="140"/>
      <c r="G584" s="317"/>
      <c r="H584" s="318"/>
      <c r="I584" s="16"/>
      <c r="J584" s="64"/>
      <c r="K584" s="205"/>
      <c r="L584" s="20">
        <f t="shared" si="18"/>
        <v>0</v>
      </c>
    </row>
    <row r="585" spans="2:12" x14ac:dyDescent="0.25">
      <c r="B585" s="63">
        <f t="shared" si="19"/>
        <v>577</v>
      </c>
      <c r="C585" s="322"/>
      <c r="D585" s="322"/>
      <c r="E585" s="144"/>
      <c r="F585" s="140"/>
      <c r="G585" s="317"/>
      <c r="H585" s="318"/>
      <c r="I585" s="16"/>
      <c r="J585" s="64"/>
      <c r="K585" s="205"/>
      <c r="L585" s="20">
        <f t="shared" si="18"/>
        <v>0</v>
      </c>
    </row>
    <row r="586" spans="2:12" x14ac:dyDescent="0.25">
      <c r="B586" s="63">
        <f t="shared" si="19"/>
        <v>578</v>
      </c>
      <c r="C586" s="322"/>
      <c r="D586" s="322"/>
      <c r="E586" s="144"/>
      <c r="F586" s="140"/>
      <c r="G586" s="317"/>
      <c r="H586" s="318"/>
      <c r="I586" s="16"/>
      <c r="J586" s="64"/>
      <c r="K586" s="205"/>
      <c r="L586" s="20">
        <f t="shared" si="18"/>
        <v>0</v>
      </c>
    </row>
    <row r="587" spans="2:12" x14ac:dyDescent="0.25">
      <c r="B587" s="63">
        <f t="shared" si="19"/>
        <v>579</v>
      </c>
      <c r="C587" s="322"/>
      <c r="D587" s="322"/>
      <c r="E587" s="144"/>
      <c r="F587" s="140"/>
      <c r="G587" s="317"/>
      <c r="H587" s="318"/>
      <c r="I587" s="16"/>
      <c r="J587" s="64"/>
      <c r="K587" s="205"/>
      <c r="L587" s="20">
        <f t="shared" si="18"/>
        <v>0</v>
      </c>
    </row>
    <row r="588" spans="2:12" x14ac:dyDescent="0.25">
      <c r="B588" s="63">
        <f t="shared" si="19"/>
        <v>580</v>
      </c>
      <c r="C588" s="322"/>
      <c r="D588" s="322"/>
      <c r="E588" s="144"/>
      <c r="F588" s="140"/>
      <c r="G588" s="317"/>
      <c r="H588" s="318"/>
      <c r="I588" s="16"/>
      <c r="J588" s="64"/>
      <c r="K588" s="205"/>
      <c r="L588" s="20">
        <f t="shared" si="18"/>
        <v>0</v>
      </c>
    </row>
    <row r="589" spans="2:12" x14ac:dyDescent="0.25">
      <c r="B589" s="63">
        <f t="shared" si="19"/>
        <v>581</v>
      </c>
      <c r="C589" s="322"/>
      <c r="D589" s="322"/>
      <c r="E589" s="144"/>
      <c r="F589" s="140"/>
      <c r="G589" s="317"/>
      <c r="H589" s="318"/>
      <c r="I589" s="16"/>
      <c r="J589" s="64"/>
      <c r="K589" s="205"/>
      <c r="L589" s="20">
        <f t="shared" si="18"/>
        <v>0</v>
      </c>
    </row>
    <row r="590" spans="2:12" x14ac:dyDescent="0.25">
      <c r="B590" s="63">
        <f t="shared" si="19"/>
        <v>582</v>
      </c>
      <c r="C590" s="322"/>
      <c r="D590" s="322"/>
      <c r="E590" s="144"/>
      <c r="F590" s="140"/>
      <c r="G590" s="317"/>
      <c r="H590" s="318"/>
      <c r="I590" s="16"/>
      <c r="J590" s="64"/>
      <c r="K590" s="205"/>
      <c r="L590" s="20">
        <f t="shared" si="18"/>
        <v>0</v>
      </c>
    </row>
    <row r="591" spans="2:12" x14ac:dyDescent="0.25">
      <c r="B591" s="63">
        <f t="shared" si="19"/>
        <v>583</v>
      </c>
      <c r="C591" s="322"/>
      <c r="D591" s="322"/>
      <c r="E591" s="144"/>
      <c r="F591" s="140"/>
      <c r="G591" s="317"/>
      <c r="H591" s="318"/>
      <c r="I591" s="16"/>
      <c r="J591" s="64"/>
      <c r="K591" s="205"/>
      <c r="L591" s="20">
        <f t="shared" si="18"/>
        <v>0</v>
      </c>
    </row>
    <row r="592" spans="2:12" x14ac:dyDescent="0.25">
      <c r="B592" s="63">
        <f t="shared" si="19"/>
        <v>584</v>
      </c>
      <c r="C592" s="322"/>
      <c r="D592" s="322"/>
      <c r="E592" s="144"/>
      <c r="F592" s="140"/>
      <c r="G592" s="317"/>
      <c r="H592" s="318"/>
      <c r="I592" s="16"/>
      <c r="J592" s="64"/>
      <c r="K592" s="205"/>
      <c r="L592" s="20">
        <f t="shared" si="18"/>
        <v>0</v>
      </c>
    </row>
    <row r="593" spans="2:12" x14ac:dyDescent="0.25">
      <c r="B593" s="63">
        <f t="shared" si="19"/>
        <v>585</v>
      </c>
      <c r="C593" s="322"/>
      <c r="D593" s="322"/>
      <c r="E593" s="144"/>
      <c r="F593" s="140"/>
      <c r="G593" s="317"/>
      <c r="H593" s="318"/>
      <c r="I593" s="16"/>
      <c r="J593" s="64"/>
      <c r="K593" s="205"/>
      <c r="L593" s="20">
        <f t="shared" ref="L593:L656" si="20">K593*J593</f>
        <v>0</v>
      </c>
    </row>
    <row r="594" spans="2:12" x14ac:dyDescent="0.25">
      <c r="B594" s="63">
        <f t="shared" si="19"/>
        <v>586</v>
      </c>
      <c r="C594" s="322"/>
      <c r="D594" s="322"/>
      <c r="E594" s="144"/>
      <c r="F594" s="140"/>
      <c r="G594" s="317"/>
      <c r="H594" s="318"/>
      <c r="I594" s="16"/>
      <c r="J594" s="64"/>
      <c r="K594" s="205"/>
      <c r="L594" s="20">
        <f t="shared" si="20"/>
        <v>0</v>
      </c>
    </row>
    <row r="595" spans="2:12" x14ac:dyDescent="0.25">
      <c r="B595" s="63">
        <f t="shared" si="19"/>
        <v>587</v>
      </c>
      <c r="C595" s="322"/>
      <c r="D595" s="322"/>
      <c r="E595" s="144"/>
      <c r="F595" s="140"/>
      <c r="G595" s="317"/>
      <c r="H595" s="318"/>
      <c r="I595" s="16"/>
      <c r="J595" s="64"/>
      <c r="K595" s="205"/>
      <c r="L595" s="20">
        <f t="shared" si="20"/>
        <v>0</v>
      </c>
    </row>
    <row r="596" spans="2:12" x14ac:dyDescent="0.25">
      <c r="B596" s="63">
        <f t="shared" si="19"/>
        <v>588</v>
      </c>
      <c r="C596" s="322"/>
      <c r="D596" s="322"/>
      <c r="E596" s="144"/>
      <c r="F596" s="140"/>
      <c r="G596" s="317"/>
      <c r="H596" s="318"/>
      <c r="I596" s="16"/>
      <c r="J596" s="64"/>
      <c r="K596" s="205"/>
      <c r="L596" s="20">
        <f t="shared" si="20"/>
        <v>0</v>
      </c>
    </row>
    <row r="597" spans="2:12" x14ac:dyDescent="0.25">
      <c r="B597" s="63">
        <f t="shared" si="19"/>
        <v>589</v>
      </c>
      <c r="C597" s="322"/>
      <c r="D597" s="322"/>
      <c r="E597" s="144"/>
      <c r="F597" s="140"/>
      <c r="G597" s="317"/>
      <c r="H597" s="318"/>
      <c r="I597" s="16"/>
      <c r="J597" s="64"/>
      <c r="K597" s="205"/>
      <c r="L597" s="20">
        <f t="shared" si="20"/>
        <v>0</v>
      </c>
    </row>
    <row r="598" spans="2:12" x14ac:dyDescent="0.25">
      <c r="B598" s="63">
        <f t="shared" si="19"/>
        <v>590</v>
      </c>
      <c r="C598" s="322"/>
      <c r="D598" s="322"/>
      <c r="E598" s="144"/>
      <c r="F598" s="140"/>
      <c r="G598" s="317"/>
      <c r="H598" s="318"/>
      <c r="I598" s="16"/>
      <c r="J598" s="64"/>
      <c r="K598" s="205"/>
      <c r="L598" s="20">
        <f t="shared" si="20"/>
        <v>0</v>
      </c>
    </row>
    <row r="599" spans="2:12" x14ac:dyDescent="0.25">
      <c r="B599" s="63">
        <f t="shared" si="19"/>
        <v>591</v>
      </c>
      <c r="C599" s="322"/>
      <c r="D599" s="322"/>
      <c r="E599" s="144"/>
      <c r="F599" s="140"/>
      <c r="G599" s="317"/>
      <c r="H599" s="318"/>
      <c r="I599" s="16"/>
      <c r="J599" s="64"/>
      <c r="K599" s="205"/>
      <c r="L599" s="20">
        <f t="shared" si="20"/>
        <v>0</v>
      </c>
    </row>
    <row r="600" spans="2:12" x14ac:dyDescent="0.25">
      <c r="B600" s="63">
        <f t="shared" si="19"/>
        <v>592</v>
      </c>
      <c r="C600" s="322"/>
      <c r="D600" s="322"/>
      <c r="E600" s="144"/>
      <c r="F600" s="140"/>
      <c r="G600" s="317"/>
      <c r="H600" s="318"/>
      <c r="I600" s="16"/>
      <c r="J600" s="64"/>
      <c r="K600" s="205"/>
      <c r="L600" s="20">
        <f t="shared" si="20"/>
        <v>0</v>
      </c>
    </row>
    <row r="601" spans="2:12" x14ac:dyDescent="0.25">
      <c r="B601" s="63">
        <f t="shared" si="19"/>
        <v>593</v>
      </c>
      <c r="C601" s="322"/>
      <c r="D601" s="322"/>
      <c r="E601" s="144"/>
      <c r="F601" s="140"/>
      <c r="G601" s="317"/>
      <c r="H601" s="318"/>
      <c r="I601" s="16"/>
      <c r="J601" s="64"/>
      <c r="K601" s="205"/>
      <c r="L601" s="20">
        <f t="shared" si="20"/>
        <v>0</v>
      </c>
    </row>
    <row r="602" spans="2:12" x14ac:dyDescent="0.25">
      <c r="B602" s="63">
        <f t="shared" si="19"/>
        <v>594</v>
      </c>
      <c r="C602" s="322"/>
      <c r="D602" s="322"/>
      <c r="E602" s="144"/>
      <c r="F602" s="140"/>
      <c r="G602" s="317"/>
      <c r="H602" s="318"/>
      <c r="I602" s="16"/>
      <c r="J602" s="64"/>
      <c r="K602" s="205"/>
      <c r="L602" s="20">
        <f t="shared" si="20"/>
        <v>0</v>
      </c>
    </row>
    <row r="603" spans="2:12" x14ac:dyDescent="0.25">
      <c r="B603" s="63">
        <f t="shared" si="19"/>
        <v>595</v>
      </c>
      <c r="C603" s="322"/>
      <c r="D603" s="322"/>
      <c r="E603" s="144"/>
      <c r="F603" s="140"/>
      <c r="G603" s="317"/>
      <c r="H603" s="318"/>
      <c r="I603" s="16"/>
      <c r="J603" s="64"/>
      <c r="K603" s="205"/>
      <c r="L603" s="20">
        <f t="shared" si="20"/>
        <v>0</v>
      </c>
    </row>
    <row r="604" spans="2:12" x14ac:dyDescent="0.25">
      <c r="B604" s="63">
        <f t="shared" si="19"/>
        <v>596</v>
      </c>
      <c r="C604" s="322"/>
      <c r="D604" s="322"/>
      <c r="E604" s="144"/>
      <c r="F604" s="140"/>
      <c r="G604" s="317"/>
      <c r="H604" s="318"/>
      <c r="I604" s="16"/>
      <c r="J604" s="64"/>
      <c r="K604" s="205"/>
      <c r="L604" s="20">
        <f t="shared" si="20"/>
        <v>0</v>
      </c>
    </row>
    <row r="605" spans="2:12" x14ac:dyDescent="0.25">
      <c r="B605" s="63">
        <f t="shared" si="19"/>
        <v>597</v>
      </c>
      <c r="C605" s="322"/>
      <c r="D605" s="322"/>
      <c r="E605" s="144"/>
      <c r="F605" s="140"/>
      <c r="G605" s="317"/>
      <c r="H605" s="318"/>
      <c r="I605" s="16"/>
      <c r="J605" s="64"/>
      <c r="K605" s="205"/>
      <c r="L605" s="20">
        <f t="shared" si="20"/>
        <v>0</v>
      </c>
    </row>
    <row r="606" spans="2:12" x14ac:dyDescent="0.25">
      <c r="B606" s="63">
        <f t="shared" ref="B606:B669" si="21">ROW()-ROW($B$8)</f>
        <v>598</v>
      </c>
      <c r="C606" s="322"/>
      <c r="D606" s="322"/>
      <c r="E606" s="144"/>
      <c r="F606" s="140"/>
      <c r="G606" s="317"/>
      <c r="H606" s="318"/>
      <c r="I606" s="16"/>
      <c r="J606" s="64"/>
      <c r="K606" s="205"/>
      <c r="L606" s="20">
        <f t="shared" si="20"/>
        <v>0</v>
      </c>
    </row>
    <row r="607" spans="2:12" x14ac:dyDescent="0.25">
      <c r="B607" s="63">
        <f t="shared" si="21"/>
        <v>599</v>
      </c>
      <c r="C607" s="322"/>
      <c r="D607" s="322"/>
      <c r="E607" s="144"/>
      <c r="F607" s="140"/>
      <c r="G607" s="317"/>
      <c r="H607" s="318"/>
      <c r="I607" s="16"/>
      <c r="J607" s="64"/>
      <c r="K607" s="205"/>
      <c r="L607" s="20">
        <f t="shared" si="20"/>
        <v>0</v>
      </c>
    </row>
    <row r="608" spans="2:12" x14ac:dyDescent="0.25">
      <c r="B608" s="63">
        <f t="shared" si="21"/>
        <v>600</v>
      </c>
      <c r="C608" s="322"/>
      <c r="D608" s="322"/>
      <c r="E608" s="144"/>
      <c r="F608" s="140"/>
      <c r="G608" s="317"/>
      <c r="H608" s="318"/>
      <c r="I608" s="16"/>
      <c r="J608" s="64"/>
      <c r="K608" s="205"/>
      <c r="L608" s="20">
        <f t="shared" si="20"/>
        <v>0</v>
      </c>
    </row>
    <row r="609" spans="2:12" x14ac:dyDescent="0.25">
      <c r="B609" s="63">
        <f t="shared" si="21"/>
        <v>601</v>
      </c>
      <c r="C609" s="322"/>
      <c r="D609" s="322"/>
      <c r="E609" s="144"/>
      <c r="F609" s="140"/>
      <c r="G609" s="317"/>
      <c r="H609" s="318"/>
      <c r="I609" s="16"/>
      <c r="J609" s="64"/>
      <c r="K609" s="205"/>
      <c r="L609" s="20">
        <f t="shared" si="20"/>
        <v>0</v>
      </c>
    </row>
    <row r="610" spans="2:12" x14ac:dyDescent="0.25">
      <c r="B610" s="63">
        <f t="shared" si="21"/>
        <v>602</v>
      </c>
      <c r="C610" s="322"/>
      <c r="D610" s="322"/>
      <c r="E610" s="144"/>
      <c r="F610" s="140"/>
      <c r="G610" s="317"/>
      <c r="H610" s="318"/>
      <c r="I610" s="16"/>
      <c r="J610" s="64"/>
      <c r="K610" s="205"/>
      <c r="L610" s="20">
        <f t="shared" si="20"/>
        <v>0</v>
      </c>
    </row>
    <row r="611" spans="2:12" x14ac:dyDescent="0.25">
      <c r="B611" s="63">
        <f t="shared" si="21"/>
        <v>603</v>
      </c>
      <c r="C611" s="322"/>
      <c r="D611" s="322"/>
      <c r="E611" s="144"/>
      <c r="F611" s="140"/>
      <c r="G611" s="317"/>
      <c r="H611" s="318"/>
      <c r="I611" s="16"/>
      <c r="J611" s="64"/>
      <c r="K611" s="205"/>
      <c r="L611" s="20">
        <f t="shared" si="20"/>
        <v>0</v>
      </c>
    </row>
    <row r="612" spans="2:12" x14ac:dyDescent="0.25">
      <c r="B612" s="63">
        <f t="shared" si="21"/>
        <v>604</v>
      </c>
      <c r="C612" s="322"/>
      <c r="D612" s="322"/>
      <c r="E612" s="144"/>
      <c r="F612" s="140"/>
      <c r="G612" s="317"/>
      <c r="H612" s="318"/>
      <c r="I612" s="16"/>
      <c r="J612" s="64"/>
      <c r="K612" s="205"/>
      <c r="L612" s="20">
        <f t="shared" si="20"/>
        <v>0</v>
      </c>
    </row>
    <row r="613" spans="2:12" x14ac:dyDescent="0.25">
      <c r="B613" s="63">
        <f t="shared" si="21"/>
        <v>605</v>
      </c>
      <c r="C613" s="322"/>
      <c r="D613" s="322"/>
      <c r="E613" s="144"/>
      <c r="F613" s="140"/>
      <c r="G613" s="317"/>
      <c r="H613" s="318"/>
      <c r="I613" s="16"/>
      <c r="J613" s="64"/>
      <c r="K613" s="205"/>
      <c r="L613" s="20">
        <f t="shared" si="20"/>
        <v>0</v>
      </c>
    </row>
    <row r="614" spans="2:12" x14ac:dyDescent="0.25">
      <c r="B614" s="63">
        <f t="shared" si="21"/>
        <v>606</v>
      </c>
      <c r="C614" s="322"/>
      <c r="D614" s="322"/>
      <c r="E614" s="144"/>
      <c r="F614" s="140"/>
      <c r="G614" s="317"/>
      <c r="H614" s="318"/>
      <c r="I614" s="16"/>
      <c r="J614" s="64"/>
      <c r="K614" s="205"/>
      <c r="L614" s="20">
        <f t="shared" si="20"/>
        <v>0</v>
      </c>
    </row>
    <row r="615" spans="2:12" x14ac:dyDescent="0.25">
      <c r="B615" s="63">
        <f t="shared" si="21"/>
        <v>607</v>
      </c>
      <c r="C615" s="322"/>
      <c r="D615" s="322"/>
      <c r="E615" s="144"/>
      <c r="F615" s="140"/>
      <c r="G615" s="317"/>
      <c r="H615" s="318"/>
      <c r="I615" s="16"/>
      <c r="J615" s="64"/>
      <c r="K615" s="205"/>
      <c r="L615" s="20">
        <f t="shared" si="20"/>
        <v>0</v>
      </c>
    </row>
    <row r="616" spans="2:12" x14ac:dyDescent="0.25">
      <c r="B616" s="63">
        <f t="shared" si="21"/>
        <v>608</v>
      </c>
      <c r="C616" s="322"/>
      <c r="D616" s="322"/>
      <c r="E616" s="144"/>
      <c r="F616" s="140"/>
      <c r="G616" s="317"/>
      <c r="H616" s="318"/>
      <c r="I616" s="16"/>
      <c r="J616" s="64"/>
      <c r="K616" s="205"/>
      <c r="L616" s="20">
        <f t="shared" si="20"/>
        <v>0</v>
      </c>
    </row>
    <row r="617" spans="2:12" x14ac:dyDescent="0.25">
      <c r="B617" s="63">
        <f t="shared" si="21"/>
        <v>609</v>
      </c>
      <c r="C617" s="322"/>
      <c r="D617" s="322"/>
      <c r="E617" s="144"/>
      <c r="F617" s="140"/>
      <c r="G617" s="317"/>
      <c r="H617" s="318"/>
      <c r="I617" s="16"/>
      <c r="J617" s="64"/>
      <c r="K617" s="205"/>
      <c r="L617" s="20">
        <f t="shared" si="20"/>
        <v>0</v>
      </c>
    </row>
    <row r="618" spans="2:12" x14ac:dyDescent="0.25">
      <c r="B618" s="63">
        <f t="shared" si="21"/>
        <v>610</v>
      </c>
      <c r="C618" s="322"/>
      <c r="D618" s="322"/>
      <c r="E618" s="144"/>
      <c r="F618" s="140"/>
      <c r="G618" s="317"/>
      <c r="H618" s="318"/>
      <c r="I618" s="16"/>
      <c r="J618" s="64"/>
      <c r="K618" s="205"/>
      <c r="L618" s="20">
        <f t="shared" si="20"/>
        <v>0</v>
      </c>
    </row>
    <row r="619" spans="2:12" x14ac:dyDescent="0.25">
      <c r="B619" s="63">
        <f t="shared" si="21"/>
        <v>611</v>
      </c>
      <c r="C619" s="322"/>
      <c r="D619" s="322"/>
      <c r="E619" s="144"/>
      <c r="F619" s="140"/>
      <c r="G619" s="317"/>
      <c r="H619" s="318"/>
      <c r="I619" s="16"/>
      <c r="J619" s="64"/>
      <c r="K619" s="205"/>
      <c r="L619" s="20">
        <f t="shared" si="20"/>
        <v>0</v>
      </c>
    </row>
    <row r="620" spans="2:12" x14ac:dyDescent="0.25">
      <c r="B620" s="63">
        <f t="shared" si="21"/>
        <v>612</v>
      </c>
      <c r="C620" s="322"/>
      <c r="D620" s="322"/>
      <c r="E620" s="144"/>
      <c r="F620" s="140"/>
      <c r="G620" s="317"/>
      <c r="H620" s="318"/>
      <c r="I620" s="16"/>
      <c r="J620" s="64"/>
      <c r="K620" s="205"/>
      <c r="L620" s="20">
        <f t="shared" si="20"/>
        <v>0</v>
      </c>
    </row>
    <row r="621" spans="2:12" x14ac:dyDescent="0.25">
      <c r="B621" s="63">
        <f t="shared" si="21"/>
        <v>613</v>
      </c>
      <c r="C621" s="322"/>
      <c r="D621" s="322"/>
      <c r="E621" s="144"/>
      <c r="F621" s="140"/>
      <c r="G621" s="317"/>
      <c r="H621" s="318"/>
      <c r="I621" s="16"/>
      <c r="J621" s="64"/>
      <c r="K621" s="205"/>
      <c r="L621" s="20">
        <f t="shared" si="20"/>
        <v>0</v>
      </c>
    </row>
    <row r="622" spans="2:12" x14ac:dyDescent="0.25">
      <c r="B622" s="63">
        <f t="shared" si="21"/>
        <v>614</v>
      </c>
      <c r="C622" s="322"/>
      <c r="D622" s="322"/>
      <c r="E622" s="144"/>
      <c r="F622" s="140"/>
      <c r="G622" s="317"/>
      <c r="H622" s="318"/>
      <c r="I622" s="16"/>
      <c r="J622" s="64"/>
      <c r="K622" s="205"/>
      <c r="L622" s="20">
        <f t="shared" si="20"/>
        <v>0</v>
      </c>
    </row>
    <row r="623" spans="2:12" x14ac:dyDescent="0.25">
      <c r="B623" s="63">
        <f t="shared" si="21"/>
        <v>615</v>
      </c>
      <c r="C623" s="322"/>
      <c r="D623" s="322"/>
      <c r="E623" s="144"/>
      <c r="F623" s="140"/>
      <c r="G623" s="317"/>
      <c r="H623" s="318"/>
      <c r="I623" s="16"/>
      <c r="J623" s="64"/>
      <c r="K623" s="205"/>
      <c r="L623" s="20">
        <f t="shared" si="20"/>
        <v>0</v>
      </c>
    </row>
    <row r="624" spans="2:12" x14ac:dyDescent="0.25">
      <c r="B624" s="63">
        <f t="shared" si="21"/>
        <v>616</v>
      </c>
      <c r="C624" s="322"/>
      <c r="D624" s="322"/>
      <c r="E624" s="144"/>
      <c r="F624" s="140"/>
      <c r="G624" s="317"/>
      <c r="H624" s="318"/>
      <c r="I624" s="16"/>
      <c r="J624" s="64"/>
      <c r="K624" s="205"/>
      <c r="L624" s="20">
        <f t="shared" si="20"/>
        <v>0</v>
      </c>
    </row>
    <row r="625" spans="2:12" x14ac:dyDescent="0.25">
      <c r="B625" s="63">
        <f t="shared" si="21"/>
        <v>617</v>
      </c>
      <c r="C625" s="322"/>
      <c r="D625" s="322"/>
      <c r="E625" s="144"/>
      <c r="F625" s="140"/>
      <c r="G625" s="317"/>
      <c r="H625" s="318"/>
      <c r="I625" s="16"/>
      <c r="J625" s="64"/>
      <c r="K625" s="205"/>
      <c r="L625" s="20">
        <f t="shared" si="20"/>
        <v>0</v>
      </c>
    </row>
    <row r="626" spans="2:12" x14ac:dyDescent="0.25">
      <c r="B626" s="63">
        <f t="shared" si="21"/>
        <v>618</v>
      </c>
      <c r="C626" s="322"/>
      <c r="D626" s="322"/>
      <c r="E626" s="144"/>
      <c r="F626" s="140"/>
      <c r="G626" s="317"/>
      <c r="H626" s="318"/>
      <c r="I626" s="16"/>
      <c r="J626" s="64"/>
      <c r="K626" s="205"/>
      <c r="L626" s="20">
        <f t="shared" si="20"/>
        <v>0</v>
      </c>
    </row>
    <row r="627" spans="2:12" x14ac:dyDescent="0.25">
      <c r="B627" s="63">
        <f t="shared" si="21"/>
        <v>619</v>
      </c>
      <c r="C627" s="322"/>
      <c r="D627" s="322"/>
      <c r="E627" s="144"/>
      <c r="F627" s="140"/>
      <c r="G627" s="317"/>
      <c r="H627" s="318"/>
      <c r="I627" s="16"/>
      <c r="J627" s="64"/>
      <c r="K627" s="205"/>
      <c r="L627" s="20">
        <f t="shared" si="20"/>
        <v>0</v>
      </c>
    </row>
    <row r="628" spans="2:12" x14ac:dyDescent="0.25">
      <c r="B628" s="63">
        <f t="shared" si="21"/>
        <v>620</v>
      </c>
      <c r="C628" s="322"/>
      <c r="D628" s="322"/>
      <c r="E628" s="144"/>
      <c r="F628" s="140"/>
      <c r="G628" s="317"/>
      <c r="H628" s="318"/>
      <c r="I628" s="16"/>
      <c r="J628" s="64"/>
      <c r="K628" s="205"/>
      <c r="L628" s="20">
        <f t="shared" si="20"/>
        <v>0</v>
      </c>
    </row>
    <row r="629" spans="2:12" x14ac:dyDescent="0.25">
      <c r="B629" s="63">
        <f t="shared" si="21"/>
        <v>621</v>
      </c>
      <c r="C629" s="322"/>
      <c r="D629" s="322"/>
      <c r="E629" s="144"/>
      <c r="F629" s="140"/>
      <c r="G629" s="317"/>
      <c r="H629" s="318"/>
      <c r="I629" s="16"/>
      <c r="J629" s="64"/>
      <c r="K629" s="205"/>
      <c r="L629" s="20">
        <f t="shared" si="20"/>
        <v>0</v>
      </c>
    </row>
    <row r="630" spans="2:12" x14ac:dyDescent="0.25">
      <c r="B630" s="63">
        <f t="shared" si="21"/>
        <v>622</v>
      </c>
      <c r="C630" s="322"/>
      <c r="D630" s="322"/>
      <c r="E630" s="144"/>
      <c r="F630" s="140"/>
      <c r="G630" s="317"/>
      <c r="H630" s="318"/>
      <c r="I630" s="16"/>
      <c r="J630" s="64"/>
      <c r="K630" s="205"/>
      <c r="L630" s="20">
        <f t="shared" si="20"/>
        <v>0</v>
      </c>
    </row>
    <row r="631" spans="2:12" x14ac:dyDescent="0.25">
      <c r="B631" s="63">
        <f t="shared" si="21"/>
        <v>623</v>
      </c>
      <c r="C631" s="322"/>
      <c r="D631" s="322"/>
      <c r="E631" s="144"/>
      <c r="F631" s="140"/>
      <c r="G631" s="317"/>
      <c r="H631" s="318"/>
      <c r="I631" s="16"/>
      <c r="J631" s="64"/>
      <c r="K631" s="205"/>
      <c r="L631" s="20">
        <f t="shared" si="20"/>
        <v>0</v>
      </c>
    </row>
    <row r="632" spans="2:12" x14ac:dyDescent="0.25">
      <c r="B632" s="63">
        <f t="shared" si="21"/>
        <v>624</v>
      </c>
      <c r="C632" s="322"/>
      <c r="D632" s="322"/>
      <c r="E632" s="144"/>
      <c r="F632" s="140"/>
      <c r="G632" s="317"/>
      <c r="H632" s="318"/>
      <c r="I632" s="16"/>
      <c r="J632" s="64"/>
      <c r="K632" s="205"/>
      <c r="L632" s="20">
        <f t="shared" si="20"/>
        <v>0</v>
      </c>
    </row>
    <row r="633" spans="2:12" x14ac:dyDescent="0.25">
      <c r="B633" s="63">
        <f t="shared" si="21"/>
        <v>625</v>
      </c>
      <c r="C633" s="322"/>
      <c r="D633" s="322"/>
      <c r="E633" s="144"/>
      <c r="F633" s="140"/>
      <c r="G633" s="317"/>
      <c r="H633" s="318"/>
      <c r="I633" s="16"/>
      <c r="J633" s="64"/>
      <c r="K633" s="205"/>
      <c r="L633" s="20">
        <f t="shared" si="20"/>
        <v>0</v>
      </c>
    </row>
    <row r="634" spans="2:12" x14ac:dyDescent="0.25">
      <c r="B634" s="63">
        <f t="shared" si="21"/>
        <v>626</v>
      </c>
      <c r="C634" s="322"/>
      <c r="D634" s="322"/>
      <c r="E634" s="144"/>
      <c r="F634" s="140"/>
      <c r="G634" s="317"/>
      <c r="H634" s="318"/>
      <c r="I634" s="16"/>
      <c r="J634" s="64"/>
      <c r="K634" s="205"/>
      <c r="L634" s="20">
        <f t="shared" si="20"/>
        <v>0</v>
      </c>
    </row>
    <row r="635" spans="2:12" x14ac:dyDescent="0.25">
      <c r="B635" s="63">
        <f t="shared" si="21"/>
        <v>627</v>
      </c>
      <c r="C635" s="322"/>
      <c r="D635" s="322"/>
      <c r="E635" s="144"/>
      <c r="F635" s="140"/>
      <c r="G635" s="317"/>
      <c r="H635" s="318"/>
      <c r="I635" s="16"/>
      <c r="J635" s="64"/>
      <c r="K635" s="205"/>
      <c r="L635" s="20">
        <f t="shared" si="20"/>
        <v>0</v>
      </c>
    </row>
    <row r="636" spans="2:12" x14ac:dyDescent="0.25">
      <c r="B636" s="63">
        <f t="shared" si="21"/>
        <v>628</v>
      </c>
      <c r="C636" s="322"/>
      <c r="D636" s="322"/>
      <c r="E636" s="144"/>
      <c r="F636" s="140"/>
      <c r="G636" s="317"/>
      <c r="H636" s="318"/>
      <c r="I636" s="16"/>
      <c r="J636" s="64"/>
      <c r="K636" s="205"/>
      <c r="L636" s="20">
        <f t="shared" si="20"/>
        <v>0</v>
      </c>
    </row>
    <row r="637" spans="2:12" x14ac:dyDescent="0.25">
      <c r="B637" s="63">
        <f t="shared" si="21"/>
        <v>629</v>
      </c>
      <c r="C637" s="322"/>
      <c r="D637" s="322"/>
      <c r="E637" s="144"/>
      <c r="F637" s="140"/>
      <c r="G637" s="317"/>
      <c r="H637" s="318"/>
      <c r="I637" s="16"/>
      <c r="J637" s="64"/>
      <c r="K637" s="205"/>
      <c r="L637" s="20">
        <f t="shared" si="20"/>
        <v>0</v>
      </c>
    </row>
    <row r="638" spans="2:12" x14ac:dyDescent="0.25">
      <c r="B638" s="63">
        <f t="shared" si="21"/>
        <v>630</v>
      </c>
      <c r="C638" s="322"/>
      <c r="D638" s="322"/>
      <c r="E638" s="144"/>
      <c r="F638" s="140"/>
      <c r="G638" s="317"/>
      <c r="H638" s="318"/>
      <c r="I638" s="16"/>
      <c r="J638" s="64"/>
      <c r="K638" s="205"/>
      <c r="L638" s="20">
        <f t="shared" si="20"/>
        <v>0</v>
      </c>
    </row>
    <row r="639" spans="2:12" x14ac:dyDescent="0.25">
      <c r="B639" s="63">
        <f t="shared" si="21"/>
        <v>631</v>
      </c>
      <c r="C639" s="322"/>
      <c r="D639" s="322"/>
      <c r="E639" s="144"/>
      <c r="F639" s="140"/>
      <c r="G639" s="317"/>
      <c r="H639" s="318"/>
      <c r="I639" s="16"/>
      <c r="J639" s="64"/>
      <c r="K639" s="205"/>
      <c r="L639" s="20">
        <f t="shared" si="20"/>
        <v>0</v>
      </c>
    </row>
    <row r="640" spans="2:12" x14ac:dyDescent="0.25">
      <c r="B640" s="63">
        <f t="shared" si="21"/>
        <v>632</v>
      </c>
      <c r="C640" s="322"/>
      <c r="D640" s="322"/>
      <c r="E640" s="144"/>
      <c r="F640" s="140"/>
      <c r="G640" s="317"/>
      <c r="H640" s="318"/>
      <c r="I640" s="16"/>
      <c r="J640" s="64"/>
      <c r="K640" s="205"/>
      <c r="L640" s="20">
        <f t="shared" si="20"/>
        <v>0</v>
      </c>
    </row>
    <row r="641" spans="2:12" x14ac:dyDescent="0.25">
      <c r="B641" s="63">
        <f t="shared" si="21"/>
        <v>633</v>
      </c>
      <c r="C641" s="322"/>
      <c r="D641" s="322"/>
      <c r="E641" s="144"/>
      <c r="F641" s="140"/>
      <c r="G641" s="317"/>
      <c r="H641" s="318"/>
      <c r="I641" s="16"/>
      <c r="J641" s="64"/>
      <c r="K641" s="205"/>
      <c r="L641" s="20">
        <f t="shared" si="20"/>
        <v>0</v>
      </c>
    </row>
    <row r="642" spans="2:12" x14ac:dyDescent="0.25">
      <c r="B642" s="63">
        <f t="shared" si="21"/>
        <v>634</v>
      </c>
      <c r="C642" s="322"/>
      <c r="D642" s="322"/>
      <c r="E642" s="144"/>
      <c r="F642" s="140"/>
      <c r="G642" s="317"/>
      <c r="H642" s="318"/>
      <c r="I642" s="16"/>
      <c r="J642" s="64"/>
      <c r="K642" s="205"/>
      <c r="L642" s="20">
        <f t="shared" si="20"/>
        <v>0</v>
      </c>
    </row>
    <row r="643" spans="2:12" x14ac:dyDescent="0.25">
      <c r="B643" s="63">
        <f t="shared" si="21"/>
        <v>635</v>
      </c>
      <c r="C643" s="322"/>
      <c r="D643" s="322"/>
      <c r="E643" s="144"/>
      <c r="F643" s="140"/>
      <c r="G643" s="317"/>
      <c r="H643" s="318"/>
      <c r="I643" s="16"/>
      <c r="J643" s="64"/>
      <c r="K643" s="205"/>
      <c r="L643" s="20">
        <f t="shared" si="20"/>
        <v>0</v>
      </c>
    </row>
    <row r="644" spans="2:12" x14ac:dyDescent="0.25">
      <c r="B644" s="63">
        <f t="shared" si="21"/>
        <v>636</v>
      </c>
      <c r="C644" s="322"/>
      <c r="D644" s="322"/>
      <c r="E644" s="144"/>
      <c r="F644" s="140"/>
      <c r="G644" s="317"/>
      <c r="H644" s="318"/>
      <c r="I644" s="16"/>
      <c r="J644" s="64"/>
      <c r="K644" s="205"/>
      <c r="L644" s="20">
        <f t="shared" si="20"/>
        <v>0</v>
      </c>
    </row>
    <row r="645" spans="2:12" x14ac:dyDescent="0.25">
      <c r="B645" s="63">
        <f t="shared" si="21"/>
        <v>637</v>
      </c>
      <c r="C645" s="322"/>
      <c r="D645" s="322"/>
      <c r="E645" s="144"/>
      <c r="F645" s="140"/>
      <c r="G645" s="317"/>
      <c r="H645" s="318"/>
      <c r="I645" s="16"/>
      <c r="J645" s="64"/>
      <c r="K645" s="205"/>
      <c r="L645" s="20">
        <f t="shared" si="20"/>
        <v>0</v>
      </c>
    </row>
    <row r="646" spans="2:12" x14ac:dyDescent="0.25">
      <c r="B646" s="63">
        <f t="shared" si="21"/>
        <v>638</v>
      </c>
      <c r="C646" s="322"/>
      <c r="D646" s="322"/>
      <c r="E646" s="144"/>
      <c r="F646" s="140"/>
      <c r="G646" s="317"/>
      <c r="H646" s="318"/>
      <c r="I646" s="16"/>
      <c r="J646" s="64"/>
      <c r="K646" s="205"/>
      <c r="L646" s="20">
        <f t="shared" si="20"/>
        <v>0</v>
      </c>
    </row>
    <row r="647" spans="2:12" x14ac:dyDescent="0.25">
      <c r="B647" s="63">
        <f t="shared" si="21"/>
        <v>639</v>
      </c>
      <c r="C647" s="322"/>
      <c r="D647" s="322"/>
      <c r="E647" s="144"/>
      <c r="F647" s="140"/>
      <c r="G647" s="317"/>
      <c r="H647" s="318"/>
      <c r="I647" s="16"/>
      <c r="J647" s="64"/>
      <c r="K647" s="205"/>
      <c r="L647" s="20">
        <f t="shared" si="20"/>
        <v>0</v>
      </c>
    </row>
    <row r="648" spans="2:12" x14ac:dyDescent="0.25">
      <c r="B648" s="63">
        <f t="shared" si="21"/>
        <v>640</v>
      </c>
      <c r="C648" s="322"/>
      <c r="D648" s="322"/>
      <c r="E648" s="144"/>
      <c r="F648" s="140"/>
      <c r="G648" s="317"/>
      <c r="H648" s="318"/>
      <c r="I648" s="16"/>
      <c r="J648" s="64"/>
      <c r="K648" s="205"/>
      <c r="L648" s="20">
        <f t="shared" si="20"/>
        <v>0</v>
      </c>
    </row>
    <row r="649" spans="2:12" x14ac:dyDescent="0.25">
      <c r="B649" s="63">
        <f t="shared" si="21"/>
        <v>641</v>
      </c>
      <c r="C649" s="322"/>
      <c r="D649" s="322"/>
      <c r="E649" s="144"/>
      <c r="F649" s="140"/>
      <c r="G649" s="317"/>
      <c r="H649" s="318"/>
      <c r="I649" s="16"/>
      <c r="J649" s="64"/>
      <c r="K649" s="205"/>
      <c r="L649" s="20">
        <f t="shared" si="20"/>
        <v>0</v>
      </c>
    </row>
    <row r="650" spans="2:12" x14ac:dyDescent="0.25">
      <c r="B650" s="63">
        <f t="shared" si="21"/>
        <v>642</v>
      </c>
      <c r="C650" s="322"/>
      <c r="D650" s="322"/>
      <c r="E650" s="144"/>
      <c r="F650" s="140"/>
      <c r="G650" s="317"/>
      <c r="H650" s="318"/>
      <c r="I650" s="16"/>
      <c r="J650" s="64"/>
      <c r="K650" s="205"/>
      <c r="L650" s="20">
        <f t="shared" si="20"/>
        <v>0</v>
      </c>
    </row>
    <row r="651" spans="2:12" x14ac:dyDescent="0.25">
      <c r="B651" s="63">
        <f t="shared" si="21"/>
        <v>643</v>
      </c>
      <c r="C651" s="322"/>
      <c r="D651" s="322"/>
      <c r="E651" s="144"/>
      <c r="F651" s="140"/>
      <c r="G651" s="317"/>
      <c r="H651" s="318"/>
      <c r="I651" s="16"/>
      <c r="J651" s="64"/>
      <c r="K651" s="205"/>
      <c r="L651" s="20">
        <f t="shared" si="20"/>
        <v>0</v>
      </c>
    </row>
    <row r="652" spans="2:12" x14ac:dyDescent="0.25">
      <c r="B652" s="63">
        <f t="shared" si="21"/>
        <v>644</v>
      </c>
      <c r="C652" s="322"/>
      <c r="D652" s="322"/>
      <c r="E652" s="144"/>
      <c r="F652" s="140"/>
      <c r="G652" s="317"/>
      <c r="H652" s="318"/>
      <c r="I652" s="16"/>
      <c r="J652" s="64"/>
      <c r="K652" s="205"/>
      <c r="L652" s="20">
        <f t="shared" si="20"/>
        <v>0</v>
      </c>
    </row>
    <row r="653" spans="2:12" x14ac:dyDescent="0.25">
      <c r="B653" s="63">
        <f t="shared" si="21"/>
        <v>645</v>
      </c>
      <c r="C653" s="322"/>
      <c r="D653" s="322"/>
      <c r="E653" s="144"/>
      <c r="F653" s="140"/>
      <c r="G653" s="317"/>
      <c r="H653" s="318"/>
      <c r="I653" s="16"/>
      <c r="J653" s="64"/>
      <c r="K653" s="205"/>
      <c r="L653" s="20">
        <f t="shared" si="20"/>
        <v>0</v>
      </c>
    </row>
    <row r="654" spans="2:12" x14ac:dyDescent="0.25">
      <c r="B654" s="63">
        <f t="shared" si="21"/>
        <v>646</v>
      </c>
      <c r="C654" s="322"/>
      <c r="D654" s="322"/>
      <c r="E654" s="144"/>
      <c r="F654" s="140"/>
      <c r="G654" s="317"/>
      <c r="H654" s="318"/>
      <c r="I654" s="16"/>
      <c r="J654" s="64"/>
      <c r="K654" s="205"/>
      <c r="L654" s="20">
        <f t="shared" si="20"/>
        <v>0</v>
      </c>
    </row>
    <row r="655" spans="2:12" x14ac:dyDescent="0.25">
      <c r="B655" s="63">
        <f t="shared" si="21"/>
        <v>647</v>
      </c>
      <c r="C655" s="322"/>
      <c r="D655" s="322"/>
      <c r="E655" s="144"/>
      <c r="F655" s="140"/>
      <c r="G655" s="317"/>
      <c r="H655" s="318"/>
      <c r="I655" s="16"/>
      <c r="J655" s="64"/>
      <c r="K655" s="205"/>
      <c r="L655" s="20">
        <f t="shared" si="20"/>
        <v>0</v>
      </c>
    </row>
    <row r="656" spans="2:12" x14ac:dyDescent="0.25">
      <c r="B656" s="63">
        <f t="shared" si="21"/>
        <v>648</v>
      </c>
      <c r="C656" s="322"/>
      <c r="D656" s="322"/>
      <c r="E656" s="144"/>
      <c r="F656" s="140"/>
      <c r="G656" s="317"/>
      <c r="H656" s="318"/>
      <c r="I656" s="16"/>
      <c r="J656" s="64"/>
      <c r="K656" s="205"/>
      <c r="L656" s="20">
        <f t="shared" si="20"/>
        <v>0</v>
      </c>
    </row>
    <row r="657" spans="2:12" x14ac:dyDescent="0.25">
      <c r="B657" s="63">
        <f t="shared" si="21"/>
        <v>649</v>
      </c>
      <c r="C657" s="322"/>
      <c r="D657" s="322"/>
      <c r="E657" s="144"/>
      <c r="F657" s="140"/>
      <c r="G657" s="317"/>
      <c r="H657" s="318"/>
      <c r="I657" s="16"/>
      <c r="J657" s="64"/>
      <c r="K657" s="205"/>
      <c r="L657" s="20">
        <f t="shared" ref="L657:L720" si="22">K657*J657</f>
        <v>0</v>
      </c>
    </row>
    <row r="658" spans="2:12" x14ac:dyDescent="0.25">
      <c r="B658" s="63">
        <f t="shared" si="21"/>
        <v>650</v>
      </c>
      <c r="C658" s="322"/>
      <c r="D658" s="322"/>
      <c r="E658" s="144"/>
      <c r="F658" s="140"/>
      <c r="G658" s="317"/>
      <c r="H658" s="318"/>
      <c r="I658" s="16"/>
      <c r="J658" s="64"/>
      <c r="K658" s="205"/>
      <c r="L658" s="20">
        <f t="shared" si="22"/>
        <v>0</v>
      </c>
    </row>
    <row r="659" spans="2:12" x14ac:dyDescent="0.25">
      <c r="B659" s="63">
        <f t="shared" si="21"/>
        <v>651</v>
      </c>
      <c r="C659" s="322"/>
      <c r="D659" s="322"/>
      <c r="E659" s="144"/>
      <c r="F659" s="140"/>
      <c r="G659" s="317"/>
      <c r="H659" s="318"/>
      <c r="I659" s="16"/>
      <c r="J659" s="64"/>
      <c r="K659" s="205"/>
      <c r="L659" s="20">
        <f t="shared" si="22"/>
        <v>0</v>
      </c>
    </row>
    <row r="660" spans="2:12" x14ac:dyDescent="0.25">
      <c r="B660" s="63">
        <f t="shared" si="21"/>
        <v>652</v>
      </c>
      <c r="C660" s="322"/>
      <c r="D660" s="322"/>
      <c r="E660" s="144"/>
      <c r="F660" s="140"/>
      <c r="G660" s="317"/>
      <c r="H660" s="318"/>
      <c r="I660" s="16"/>
      <c r="J660" s="64"/>
      <c r="K660" s="205"/>
      <c r="L660" s="20">
        <f t="shared" si="22"/>
        <v>0</v>
      </c>
    </row>
    <row r="661" spans="2:12" x14ac:dyDescent="0.25">
      <c r="B661" s="63">
        <f t="shared" si="21"/>
        <v>653</v>
      </c>
      <c r="C661" s="322"/>
      <c r="D661" s="322"/>
      <c r="E661" s="144"/>
      <c r="F661" s="140"/>
      <c r="G661" s="317"/>
      <c r="H661" s="318"/>
      <c r="I661" s="16"/>
      <c r="J661" s="64"/>
      <c r="K661" s="205"/>
      <c r="L661" s="20">
        <f t="shared" si="22"/>
        <v>0</v>
      </c>
    </row>
    <row r="662" spans="2:12" x14ac:dyDescent="0.25">
      <c r="B662" s="63">
        <f t="shared" si="21"/>
        <v>654</v>
      </c>
      <c r="C662" s="322"/>
      <c r="D662" s="322"/>
      <c r="E662" s="144"/>
      <c r="F662" s="140"/>
      <c r="G662" s="317"/>
      <c r="H662" s="318"/>
      <c r="I662" s="16"/>
      <c r="J662" s="64"/>
      <c r="K662" s="205"/>
      <c r="L662" s="20">
        <f t="shared" si="22"/>
        <v>0</v>
      </c>
    </row>
    <row r="663" spans="2:12" x14ac:dyDescent="0.25">
      <c r="B663" s="63">
        <f t="shared" si="21"/>
        <v>655</v>
      </c>
      <c r="C663" s="322"/>
      <c r="D663" s="322"/>
      <c r="E663" s="144"/>
      <c r="F663" s="140"/>
      <c r="G663" s="317"/>
      <c r="H663" s="318"/>
      <c r="I663" s="16"/>
      <c r="J663" s="64"/>
      <c r="K663" s="205"/>
      <c r="L663" s="20">
        <f t="shared" si="22"/>
        <v>0</v>
      </c>
    </row>
    <row r="664" spans="2:12" x14ac:dyDescent="0.25">
      <c r="B664" s="63">
        <f t="shared" si="21"/>
        <v>656</v>
      </c>
      <c r="C664" s="322"/>
      <c r="D664" s="322"/>
      <c r="E664" s="144"/>
      <c r="F664" s="140"/>
      <c r="G664" s="317"/>
      <c r="H664" s="318"/>
      <c r="I664" s="16"/>
      <c r="J664" s="64"/>
      <c r="K664" s="205"/>
      <c r="L664" s="20">
        <f t="shared" si="22"/>
        <v>0</v>
      </c>
    </row>
    <row r="665" spans="2:12" x14ac:dyDescent="0.25">
      <c r="B665" s="63">
        <f t="shared" si="21"/>
        <v>657</v>
      </c>
      <c r="C665" s="322"/>
      <c r="D665" s="322"/>
      <c r="E665" s="144"/>
      <c r="F665" s="140"/>
      <c r="G665" s="317"/>
      <c r="H665" s="318"/>
      <c r="I665" s="16"/>
      <c r="J665" s="64"/>
      <c r="K665" s="205"/>
      <c r="L665" s="20">
        <f t="shared" si="22"/>
        <v>0</v>
      </c>
    </row>
    <row r="666" spans="2:12" x14ac:dyDescent="0.25">
      <c r="B666" s="63">
        <f t="shared" si="21"/>
        <v>658</v>
      </c>
      <c r="C666" s="322"/>
      <c r="D666" s="322"/>
      <c r="E666" s="144"/>
      <c r="F666" s="140"/>
      <c r="G666" s="317"/>
      <c r="H666" s="318"/>
      <c r="I666" s="16"/>
      <c r="J666" s="64"/>
      <c r="K666" s="205"/>
      <c r="L666" s="20">
        <f t="shared" si="22"/>
        <v>0</v>
      </c>
    </row>
    <row r="667" spans="2:12" x14ac:dyDescent="0.25">
      <c r="B667" s="63">
        <f t="shared" si="21"/>
        <v>659</v>
      </c>
      <c r="C667" s="322"/>
      <c r="D667" s="322"/>
      <c r="E667" s="144"/>
      <c r="F667" s="140"/>
      <c r="G667" s="317"/>
      <c r="H667" s="318"/>
      <c r="I667" s="16"/>
      <c r="J667" s="64"/>
      <c r="K667" s="205"/>
      <c r="L667" s="20">
        <f t="shared" si="22"/>
        <v>0</v>
      </c>
    </row>
    <row r="668" spans="2:12" x14ac:dyDescent="0.25">
      <c r="B668" s="63">
        <f t="shared" si="21"/>
        <v>660</v>
      </c>
      <c r="C668" s="322"/>
      <c r="D668" s="322"/>
      <c r="E668" s="144"/>
      <c r="F668" s="140"/>
      <c r="G668" s="317"/>
      <c r="H668" s="318"/>
      <c r="I668" s="16"/>
      <c r="J668" s="64"/>
      <c r="K668" s="205"/>
      <c r="L668" s="20">
        <f t="shared" si="22"/>
        <v>0</v>
      </c>
    </row>
    <row r="669" spans="2:12" x14ac:dyDescent="0.25">
      <c r="B669" s="63">
        <f t="shared" si="21"/>
        <v>661</v>
      </c>
      <c r="C669" s="322"/>
      <c r="D669" s="322"/>
      <c r="E669" s="144"/>
      <c r="F669" s="140"/>
      <c r="G669" s="317"/>
      <c r="H669" s="318"/>
      <c r="I669" s="16"/>
      <c r="J669" s="64"/>
      <c r="K669" s="205"/>
      <c r="L669" s="20">
        <f t="shared" si="22"/>
        <v>0</v>
      </c>
    </row>
    <row r="670" spans="2:12" x14ac:dyDescent="0.25">
      <c r="B670" s="63">
        <f t="shared" ref="B670:B733" si="23">ROW()-ROW($B$8)</f>
        <v>662</v>
      </c>
      <c r="C670" s="322"/>
      <c r="D670" s="322"/>
      <c r="E670" s="144"/>
      <c r="F670" s="140"/>
      <c r="G670" s="317"/>
      <c r="H670" s="318"/>
      <c r="I670" s="16"/>
      <c r="J670" s="64"/>
      <c r="K670" s="205"/>
      <c r="L670" s="20">
        <f t="shared" si="22"/>
        <v>0</v>
      </c>
    </row>
    <row r="671" spans="2:12" x14ac:dyDescent="0.25">
      <c r="B671" s="63">
        <f t="shared" si="23"/>
        <v>663</v>
      </c>
      <c r="C671" s="322"/>
      <c r="D671" s="322"/>
      <c r="E671" s="144"/>
      <c r="F671" s="140"/>
      <c r="G671" s="317"/>
      <c r="H671" s="318"/>
      <c r="I671" s="16"/>
      <c r="J671" s="64"/>
      <c r="K671" s="205"/>
      <c r="L671" s="20">
        <f t="shared" si="22"/>
        <v>0</v>
      </c>
    </row>
    <row r="672" spans="2:12" x14ac:dyDescent="0.25">
      <c r="B672" s="63">
        <f t="shared" si="23"/>
        <v>664</v>
      </c>
      <c r="C672" s="322"/>
      <c r="D672" s="322"/>
      <c r="E672" s="144"/>
      <c r="F672" s="140"/>
      <c r="G672" s="317"/>
      <c r="H672" s="318"/>
      <c r="I672" s="16"/>
      <c r="J672" s="64"/>
      <c r="K672" s="205"/>
      <c r="L672" s="20">
        <f t="shared" si="22"/>
        <v>0</v>
      </c>
    </row>
    <row r="673" spans="2:12" x14ac:dyDescent="0.25">
      <c r="B673" s="63">
        <f t="shared" si="23"/>
        <v>665</v>
      </c>
      <c r="C673" s="322"/>
      <c r="D673" s="322"/>
      <c r="E673" s="144"/>
      <c r="F673" s="140"/>
      <c r="G673" s="317"/>
      <c r="H673" s="318"/>
      <c r="I673" s="16"/>
      <c r="J673" s="64"/>
      <c r="K673" s="205"/>
      <c r="L673" s="20">
        <f t="shared" si="22"/>
        <v>0</v>
      </c>
    </row>
    <row r="674" spans="2:12" x14ac:dyDescent="0.25">
      <c r="B674" s="63">
        <f t="shared" si="23"/>
        <v>666</v>
      </c>
      <c r="C674" s="322"/>
      <c r="D674" s="322"/>
      <c r="E674" s="144"/>
      <c r="F674" s="140"/>
      <c r="G674" s="317"/>
      <c r="H674" s="318"/>
      <c r="I674" s="16"/>
      <c r="J674" s="64"/>
      <c r="K674" s="205"/>
      <c r="L674" s="20">
        <f t="shared" si="22"/>
        <v>0</v>
      </c>
    </row>
    <row r="675" spans="2:12" x14ac:dyDescent="0.25">
      <c r="B675" s="63">
        <f t="shared" si="23"/>
        <v>667</v>
      </c>
      <c r="C675" s="322"/>
      <c r="D675" s="322"/>
      <c r="E675" s="144"/>
      <c r="F675" s="140"/>
      <c r="G675" s="317"/>
      <c r="H675" s="318"/>
      <c r="I675" s="16"/>
      <c r="J675" s="64"/>
      <c r="K675" s="205"/>
      <c r="L675" s="20">
        <f t="shared" si="22"/>
        <v>0</v>
      </c>
    </row>
    <row r="676" spans="2:12" x14ac:dyDescent="0.25">
      <c r="B676" s="63">
        <f t="shared" si="23"/>
        <v>668</v>
      </c>
      <c r="C676" s="322"/>
      <c r="D676" s="322"/>
      <c r="E676" s="144"/>
      <c r="F676" s="140"/>
      <c r="G676" s="317"/>
      <c r="H676" s="318"/>
      <c r="I676" s="16"/>
      <c r="J676" s="64"/>
      <c r="K676" s="205"/>
      <c r="L676" s="20">
        <f t="shared" si="22"/>
        <v>0</v>
      </c>
    </row>
    <row r="677" spans="2:12" x14ac:dyDescent="0.25">
      <c r="B677" s="63">
        <f t="shared" si="23"/>
        <v>669</v>
      </c>
      <c r="C677" s="322"/>
      <c r="D677" s="322"/>
      <c r="E677" s="144"/>
      <c r="F677" s="140"/>
      <c r="G677" s="317"/>
      <c r="H677" s="318"/>
      <c r="I677" s="16"/>
      <c r="J677" s="64"/>
      <c r="K677" s="205"/>
      <c r="L677" s="20">
        <f t="shared" si="22"/>
        <v>0</v>
      </c>
    </row>
    <row r="678" spans="2:12" x14ac:dyDescent="0.25">
      <c r="B678" s="63">
        <f t="shared" si="23"/>
        <v>670</v>
      </c>
      <c r="C678" s="322"/>
      <c r="D678" s="322"/>
      <c r="E678" s="144"/>
      <c r="F678" s="140"/>
      <c r="G678" s="317"/>
      <c r="H678" s="318"/>
      <c r="I678" s="16"/>
      <c r="J678" s="64"/>
      <c r="K678" s="205"/>
      <c r="L678" s="20">
        <f t="shared" si="22"/>
        <v>0</v>
      </c>
    </row>
    <row r="679" spans="2:12" x14ac:dyDescent="0.25">
      <c r="B679" s="63">
        <f t="shared" si="23"/>
        <v>671</v>
      </c>
      <c r="C679" s="322"/>
      <c r="D679" s="322"/>
      <c r="E679" s="144"/>
      <c r="F679" s="140"/>
      <c r="G679" s="317"/>
      <c r="H679" s="318"/>
      <c r="I679" s="16"/>
      <c r="J679" s="64"/>
      <c r="K679" s="205"/>
      <c r="L679" s="20">
        <f t="shared" si="22"/>
        <v>0</v>
      </c>
    </row>
    <row r="680" spans="2:12" x14ac:dyDescent="0.25">
      <c r="B680" s="63">
        <f t="shared" si="23"/>
        <v>672</v>
      </c>
      <c r="C680" s="322"/>
      <c r="D680" s="322"/>
      <c r="E680" s="144"/>
      <c r="F680" s="140"/>
      <c r="G680" s="317"/>
      <c r="H680" s="318"/>
      <c r="I680" s="16"/>
      <c r="J680" s="64"/>
      <c r="K680" s="205"/>
      <c r="L680" s="20">
        <f t="shared" si="22"/>
        <v>0</v>
      </c>
    </row>
    <row r="681" spans="2:12" x14ac:dyDescent="0.25">
      <c r="B681" s="63">
        <f t="shared" si="23"/>
        <v>673</v>
      </c>
      <c r="C681" s="322"/>
      <c r="D681" s="322"/>
      <c r="E681" s="144"/>
      <c r="F681" s="140"/>
      <c r="G681" s="317"/>
      <c r="H681" s="318"/>
      <c r="I681" s="16"/>
      <c r="J681" s="64"/>
      <c r="K681" s="205"/>
      <c r="L681" s="20">
        <f t="shared" si="22"/>
        <v>0</v>
      </c>
    </row>
    <row r="682" spans="2:12" x14ac:dyDescent="0.25">
      <c r="B682" s="63">
        <f t="shared" si="23"/>
        <v>674</v>
      </c>
      <c r="C682" s="322"/>
      <c r="D682" s="322"/>
      <c r="E682" s="144"/>
      <c r="F682" s="140"/>
      <c r="G682" s="317"/>
      <c r="H682" s="318"/>
      <c r="I682" s="16"/>
      <c r="J682" s="64"/>
      <c r="K682" s="205"/>
      <c r="L682" s="20">
        <f t="shared" si="22"/>
        <v>0</v>
      </c>
    </row>
    <row r="683" spans="2:12" x14ac:dyDescent="0.25">
      <c r="B683" s="63">
        <f t="shared" si="23"/>
        <v>675</v>
      </c>
      <c r="C683" s="322"/>
      <c r="D683" s="322"/>
      <c r="E683" s="144"/>
      <c r="F683" s="140"/>
      <c r="G683" s="317"/>
      <c r="H683" s="318"/>
      <c r="I683" s="16"/>
      <c r="J683" s="64"/>
      <c r="K683" s="205"/>
      <c r="L683" s="20">
        <f t="shared" si="22"/>
        <v>0</v>
      </c>
    </row>
    <row r="684" spans="2:12" x14ac:dyDescent="0.25">
      <c r="B684" s="63">
        <f t="shared" si="23"/>
        <v>676</v>
      </c>
      <c r="C684" s="322"/>
      <c r="D684" s="322"/>
      <c r="E684" s="144"/>
      <c r="F684" s="140"/>
      <c r="G684" s="317"/>
      <c r="H684" s="318"/>
      <c r="I684" s="16"/>
      <c r="J684" s="64"/>
      <c r="K684" s="205"/>
      <c r="L684" s="20">
        <f t="shared" si="22"/>
        <v>0</v>
      </c>
    </row>
    <row r="685" spans="2:12" x14ac:dyDescent="0.25">
      <c r="B685" s="63">
        <f t="shared" si="23"/>
        <v>677</v>
      </c>
      <c r="C685" s="322"/>
      <c r="D685" s="322"/>
      <c r="E685" s="144"/>
      <c r="F685" s="140"/>
      <c r="G685" s="317"/>
      <c r="H685" s="318"/>
      <c r="I685" s="16"/>
      <c r="J685" s="64"/>
      <c r="K685" s="205"/>
      <c r="L685" s="20">
        <f t="shared" si="22"/>
        <v>0</v>
      </c>
    </row>
    <row r="686" spans="2:12" x14ac:dyDescent="0.25">
      <c r="B686" s="63">
        <f t="shared" si="23"/>
        <v>678</v>
      </c>
      <c r="C686" s="322"/>
      <c r="D686" s="322"/>
      <c r="E686" s="144"/>
      <c r="F686" s="140"/>
      <c r="G686" s="317"/>
      <c r="H686" s="318"/>
      <c r="I686" s="16"/>
      <c r="J686" s="64"/>
      <c r="K686" s="205"/>
      <c r="L686" s="20">
        <f t="shared" si="22"/>
        <v>0</v>
      </c>
    </row>
    <row r="687" spans="2:12" x14ac:dyDescent="0.25">
      <c r="B687" s="63">
        <f t="shared" si="23"/>
        <v>679</v>
      </c>
      <c r="C687" s="322"/>
      <c r="D687" s="322"/>
      <c r="E687" s="144"/>
      <c r="F687" s="140"/>
      <c r="G687" s="317"/>
      <c r="H687" s="318"/>
      <c r="I687" s="16"/>
      <c r="J687" s="64"/>
      <c r="K687" s="205"/>
      <c r="L687" s="20">
        <f t="shared" si="22"/>
        <v>0</v>
      </c>
    </row>
    <row r="688" spans="2:12" x14ac:dyDescent="0.25">
      <c r="B688" s="63">
        <f t="shared" si="23"/>
        <v>680</v>
      </c>
      <c r="C688" s="322"/>
      <c r="D688" s="322"/>
      <c r="E688" s="144"/>
      <c r="F688" s="140"/>
      <c r="G688" s="317"/>
      <c r="H688" s="318"/>
      <c r="I688" s="16"/>
      <c r="J688" s="64"/>
      <c r="K688" s="205"/>
      <c r="L688" s="20">
        <f t="shared" si="22"/>
        <v>0</v>
      </c>
    </row>
    <row r="689" spans="2:12" x14ac:dyDescent="0.25">
      <c r="B689" s="63">
        <f t="shared" si="23"/>
        <v>681</v>
      </c>
      <c r="C689" s="322"/>
      <c r="D689" s="322"/>
      <c r="E689" s="144"/>
      <c r="F689" s="140"/>
      <c r="G689" s="317"/>
      <c r="H689" s="318"/>
      <c r="I689" s="16"/>
      <c r="J689" s="64"/>
      <c r="K689" s="205"/>
      <c r="L689" s="20">
        <f t="shared" si="22"/>
        <v>0</v>
      </c>
    </row>
    <row r="690" spans="2:12" x14ac:dyDescent="0.25">
      <c r="B690" s="63">
        <f t="shared" si="23"/>
        <v>682</v>
      </c>
      <c r="C690" s="322"/>
      <c r="D690" s="322"/>
      <c r="E690" s="144"/>
      <c r="F690" s="140"/>
      <c r="G690" s="317"/>
      <c r="H690" s="318"/>
      <c r="I690" s="16"/>
      <c r="J690" s="64"/>
      <c r="K690" s="205"/>
      <c r="L690" s="20">
        <f t="shared" si="22"/>
        <v>0</v>
      </c>
    </row>
    <row r="691" spans="2:12" x14ac:dyDescent="0.25">
      <c r="B691" s="63">
        <f t="shared" si="23"/>
        <v>683</v>
      </c>
      <c r="C691" s="322"/>
      <c r="D691" s="322"/>
      <c r="E691" s="144"/>
      <c r="F691" s="140"/>
      <c r="G691" s="317"/>
      <c r="H691" s="318"/>
      <c r="I691" s="16"/>
      <c r="J691" s="64"/>
      <c r="K691" s="205"/>
      <c r="L691" s="20">
        <f t="shared" si="22"/>
        <v>0</v>
      </c>
    </row>
    <row r="692" spans="2:12" x14ac:dyDescent="0.25">
      <c r="B692" s="63">
        <f t="shared" si="23"/>
        <v>684</v>
      </c>
      <c r="C692" s="322"/>
      <c r="D692" s="322"/>
      <c r="E692" s="144"/>
      <c r="F692" s="140"/>
      <c r="G692" s="317"/>
      <c r="H692" s="318"/>
      <c r="I692" s="16"/>
      <c r="J692" s="64"/>
      <c r="K692" s="205"/>
      <c r="L692" s="20">
        <f t="shared" si="22"/>
        <v>0</v>
      </c>
    </row>
    <row r="693" spans="2:12" x14ac:dyDescent="0.25">
      <c r="B693" s="63">
        <f t="shared" si="23"/>
        <v>685</v>
      </c>
      <c r="C693" s="322"/>
      <c r="D693" s="322"/>
      <c r="E693" s="144"/>
      <c r="F693" s="140"/>
      <c r="G693" s="317"/>
      <c r="H693" s="318"/>
      <c r="I693" s="16"/>
      <c r="J693" s="64"/>
      <c r="K693" s="205"/>
      <c r="L693" s="20">
        <f t="shared" si="22"/>
        <v>0</v>
      </c>
    </row>
    <row r="694" spans="2:12" x14ac:dyDescent="0.25">
      <c r="B694" s="63">
        <f t="shared" si="23"/>
        <v>686</v>
      </c>
      <c r="C694" s="322"/>
      <c r="D694" s="322"/>
      <c r="E694" s="144"/>
      <c r="F694" s="140"/>
      <c r="G694" s="317"/>
      <c r="H694" s="318"/>
      <c r="I694" s="16"/>
      <c r="J694" s="64"/>
      <c r="K694" s="205"/>
      <c r="L694" s="20">
        <f t="shared" si="22"/>
        <v>0</v>
      </c>
    </row>
    <row r="695" spans="2:12" x14ac:dyDescent="0.25">
      <c r="B695" s="63">
        <f t="shared" si="23"/>
        <v>687</v>
      </c>
      <c r="C695" s="322"/>
      <c r="D695" s="322"/>
      <c r="E695" s="144"/>
      <c r="F695" s="140"/>
      <c r="G695" s="317"/>
      <c r="H695" s="318"/>
      <c r="I695" s="16"/>
      <c r="J695" s="64"/>
      <c r="K695" s="205"/>
      <c r="L695" s="20">
        <f t="shared" si="22"/>
        <v>0</v>
      </c>
    </row>
    <row r="696" spans="2:12" x14ac:dyDescent="0.25">
      <c r="B696" s="63">
        <f t="shared" si="23"/>
        <v>688</v>
      </c>
      <c r="C696" s="322"/>
      <c r="D696" s="322"/>
      <c r="E696" s="144"/>
      <c r="F696" s="140"/>
      <c r="G696" s="317"/>
      <c r="H696" s="318"/>
      <c r="I696" s="16"/>
      <c r="J696" s="64"/>
      <c r="K696" s="205"/>
      <c r="L696" s="20">
        <f t="shared" si="22"/>
        <v>0</v>
      </c>
    </row>
    <row r="697" spans="2:12" x14ac:dyDescent="0.25">
      <c r="B697" s="63">
        <f t="shared" si="23"/>
        <v>689</v>
      </c>
      <c r="C697" s="322"/>
      <c r="D697" s="322"/>
      <c r="E697" s="144"/>
      <c r="F697" s="140"/>
      <c r="G697" s="317"/>
      <c r="H697" s="318"/>
      <c r="I697" s="16"/>
      <c r="J697" s="64"/>
      <c r="K697" s="205"/>
      <c r="L697" s="20">
        <f t="shared" si="22"/>
        <v>0</v>
      </c>
    </row>
    <row r="698" spans="2:12" x14ac:dyDescent="0.25">
      <c r="B698" s="63">
        <f t="shared" si="23"/>
        <v>690</v>
      </c>
      <c r="C698" s="322"/>
      <c r="D698" s="322"/>
      <c r="E698" s="144"/>
      <c r="F698" s="140"/>
      <c r="G698" s="317"/>
      <c r="H698" s="318"/>
      <c r="I698" s="16"/>
      <c r="J698" s="64"/>
      <c r="K698" s="205"/>
      <c r="L698" s="20">
        <f t="shared" si="22"/>
        <v>0</v>
      </c>
    </row>
    <row r="699" spans="2:12" x14ac:dyDescent="0.25">
      <c r="B699" s="63">
        <f t="shared" si="23"/>
        <v>691</v>
      </c>
      <c r="C699" s="322"/>
      <c r="D699" s="322"/>
      <c r="E699" s="144"/>
      <c r="F699" s="140"/>
      <c r="G699" s="317"/>
      <c r="H699" s="318"/>
      <c r="I699" s="16"/>
      <c r="J699" s="64"/>
      <c r="K699" s="205"/>
      <c r="L699" s="20">
        <f t="shared" si="22"/>
        <v>0</v>
      </c>
    </row>
    <row r="700" spans="2:12" x14ac:dyDescent="0.25">
      <c r="B700" s="63">
        <f t="shared" si="23"/>
        <v>692</v>
      </c>
      <c r="C700" s="322"/>
      <c r="D700" s="322"/>
      <c r="E700" s="144"/>
      <c r="F700" s="140"/>
      <c r="G700" s="317"/>
      <c r="H700" s="318"/>
      <c r="I700" s="16"/>
      <c r="J700" s="64"/>
      <c r="K700" s="205"/>
      <c r="L700" s="20">
        <f t="shared" si="22"/>
        <v>0</v>
      </c>
    </row>
    <row r="701" spans="2:12" x14ac:dyDescent="0.25">
      <c r="B701" s="63">
        <f t="shared" si="23"/>
        <v>693</v>
      </c>
      <c r="C701" s="322"/>
      <c r="D701" s="322"/>
      <c r="E701" s="144"/>
      <c r="F701" s="140"/>
      <c r="G701" s="317"/>
      <c r="H701" s="318"/>
      <c r="I701" s="16"/>
      <c r="J701" s="64"/>
      <c r="K701" s="205"/>
      <c r="L701" s="20">
        <f t="shared" si="22"/>
        <v>0</v>
      </c>
    </row>
    <row r="702" spans="2:12" x14ac:dyDescent="0.25">
      <c r="B702" s="63">
        <f t="shared" si="23"/>
        <v>694</v>
      </c>
      <c r="C702" s="322"/>
      <c r="D702" s="322"/>
      <c r="E702" s="144"/>
      <c r="F702" s="140"/>
      <c r="G702" s="317"/>
      <c r="H702" s="318"/>
      <c r="I702" s="16"/>
      <c r="J702" s="64"/>
      <c r="K702" s="205"/>
      <c r="L702" s="20">
        <f t="shared" si="22"/>
        <v>0</v>
      </c>
    </row>
    <row r="703" spans="2:12" x14ac:dyDescent="0.25">
      <c r="B703" s="63">
        <f t="shared" si="23"/>
        <v>695</v>
      </c>
      <c r="C703" s="322"/>
      <c r="D703" s="322"/>
      <c r="E703" s="144"/>
      <c r="F703" s="140"/>
      <c r="G703" s="317"/>
      <c r="H703" s="318"/>
      <c r="I703" s="16"/>
      <c r="J703" s="64"/>
      <c r="K703" s="205"/>
      <c r="L703" s="20">
        <f t="shared" si="22"/>
        <v>0</v>
      </c>
    </row>
    <row r="704" spans="2:12" x14ac:dyDescent="0.25">
      <c r="B704" s="63">
        <f t="shared" si="23"/>
        <v>696</v>
      </c>
      <c r="C704" s="322"/>
      <c r="D704" s="322"/>
      <c r="E704" s="144"/>
      <c r="F704" s="140"/>
      <c r="G704" s="317"/>
      <c r="H704" s="318"/>
      <c r="I704" s="16"/>
      <c r="J704" s="64"/>
      <c r="K704" s="205"/>
      <c r="L704" s="20">
        <f t="shared" si="22"/>
        <v>0</v>
      </c>
    </row>
    <row r="705" spans="2:12" x14ac:dyDescent="0.25">
      <c r="B705" s="63">
        <f t="shared" si="23"/>
        <v>697</v>
      </c>
      <c r="C705" s="322"/>
      <c r="D705" s="322"/>
      <c r="E705" s="144"/>
      <c r="F705" s="140"/>
      <c r="G705" s="317"/>
      <c r="H705" s="318"/>
      <c r="I705" s="16"/>
      <c r="J705" s="64"/>
      <c r="K705" s="205"/>
      <c r="L705" s="20">
        <f t="shared" si="22"/>
        <v>0</v>
      </c>
    </row>
    <row r="706" spans="2:12" x14ac:dyDescent="0.25">
      <c r="B706" s="63">
        <f t="shared" si="23"/>
        <v>698</v>
      </c>
      <c r="C706" s="322"/>
      <c r="D706" s="322"/>
      <c r="E706" s="144"/>
      <c r="F706" s="140"/>
      <c r="G706" s="317"/>
      <c r="H706" s="318"/>
      <c r="I706" s="16"/>
      <c r="J706" s="64"/>
      <c r="K706" s="205"/>
      <c r="L706" s="20">
        <f t="shared" si="22"/>
        <v>0</v>
      </c>
    </row>
    <row r="707" spans="2:12" x14ac:dyDescent="0.25">
      <c r="B707" s="63">
        <f t="shared" si="23"/>
        <v>699</v>
      </c>
      <c r="C707" s="322"/>
      <c r="D707" s="322"/>
      <c r="E707" s="144"/>
      <c r="F707" s="140"/>
      <c r="G707" s="317"/>
      <c r="H707" s="318"/>
      <c r="I707" s="16"/>
      <c r="J707" s="64"/>
      <c r="K707" s="205"/>
      <c r="L707" s="20">
        <f t="shared" si="22"/>
        <v>0</v>
      </c>
    </row>
    <row r="708" spans="2:12" x14ac:dyDescent="0.25">
      <c r="B708" s="63">
        <f t="shared" si="23"/>
        <v>700</v>
      </c>
      <c r="C708" s="322"/>
      <c r="D708" s="322"/>
      <c r="E708" s="144"/>
      <c r="F708" s="140"/>
      <c r="G708" s="317"/>
      <c r="H708" s="318"/>
      <c r="I708" s="16"/>
      <c r="J708" s="64"/>
      <c r="K708" s="205"/>
      <c r="L708" s="20">
        <f t="shared" si="22"/>
        <v>0</v>
      </c>
    </row>
    <row r="709" spans="2:12" x14ac:dyDescent="0.25">
      <c r="B709" s="63">
        <f t="shared" si="23"/>
        <v>701</v>
      </c>
      <c r="C709" s="322"/>
      <c r="D709" s="322"/>
      <c r="E709" s="144"/>
      <c r="F709" s="140"/>
      <c r="G709" s="317"/>
      <c r="H709" s="318"/>
      <c r="I709" s="16"/>
      <c r="J709" s="64"/>
      <c r="K709" s="205"/>
      <c r="L709" s="20">
        <f t="shared" si="22"/>
        <v>0</v>
      </c>
    </row>
    <row r="710" spans="2:12" x14ac:dyDescent="0.25">
      <c r="B710" s="63">
        <f t="shared" si="23"/>
        <v>702</v>
      </c>
      <c r="C710" s="322"/>
      <c r="D710" s="322"/>
      <c r="E710" s="144"/>
      <c r="F710" s="140"/>
      <c r="G710" s="317"/>
      <c r="H710" s="318"/>
      <c r="I710" s="16"/>
      <c r="J710" s="64"/>
      <c r="K710" s="205"/>
      <c r="L710" s="20">
        <f t="shared" si="22"/>
        <v>0</v>
      </c>
    </row>
    <row r="711" spans="2:12" x14ac:dyDescent="0.25">
      <c r="B711" s="63">
        <f t="shared" si="23"/>
        <v>703</v>
      </c>
      <c r="C711" s="322"/>
      <c r="D711" s="322"/>
      <c r="E711" s="144"/>
      <c r="F711" s="140"/>
      <c r="G711" s="317"/>
      <c r="H711" s="318"/>
      <c r="I711" s="16"/>
      <c r="J711" s="64"/>
      <c r="K711" s="205"/>
      <c r="L711" s="20">
        <f t="shared" si="22"/>
        <v>0</v>
      </c>
    </row>
    <row r="712" spans="2:12" x14ac:dyDescent="0.25">
      <c r="B712" s="63">
        <f t="shared" si="23"/>
        <v>704</v>
      </c>
      <c r="C712" s="322"/>
      <c r="D712" s="322"/>
      <c r="E712" s="144"/>
      <c r="F712" s="140"/>
      <c r="G712" s="317"/>
      <c r="H712" s="318"/>
      <c r="I712" s="16"/>
      <c r="J712" s="64"/>
      <c r="K712" s="205"/>
      <c r="L712" s="20">
        <f t="shared" si="22"/>
        <v>0</v>
      </c>
    </row>
    <row r="713" spans="2:12" x14ac:dyDescent="0.25">
      <c r="B713" s="63">
        <f t="shared" si="23"/>
        <v>705</v>
      </c>
      <c r="C713" s="322"/>
      <c r="D713" s="322"/>
      <c r="E713" s="144"/>
      <c r="F713" s="140"/>
      <c r="G713" s="317"/>
      <c r="H713" s="318"/>
      <c r="I713" s="16"/>
      <c r="J713" s="64"/>
      <c r="K713" s="205"/>
      <c r="L713" s="20">
        <f t="shared" si="22"/>
        <v>0</v>
      </c>
    </row>
    <row r="714" spans="2:12" x14ac:dyDescent="0.25">
      <c r="B714" s="63">
        <f t="shared" si="23"/>
        <v>706</v>
      </c>
      <c r="C714" s="322"/>
      <c r="D714" s="322"/>
      <c r="E714" s="144"/>
      <c r="F714" s="140"/>
      <c r="G714" s="317"/>
      <c r="H714" s="318"/>
      <c r="I714" s="16"/>
      <c r="J714" s="64"/>
      <c r="K714" s="205"/>
      <c r="L714" s="20">
        <f t="shared" si="22"/>
        <v>0</v>
      </c>
    </row>
    <row r="715" spans="2:12" x14ac:dyDescent="0.25">
      <c r="B715" s="63">
        <f t="shared" si="23"/>
        <v>707</v>
      </c>
      <c r="C715" s="322"/>
      <c r="D715" s="322"/>
      <c r="E715" s="144"/>
      <c r="F715" s="140"/>
      <c r="G715" s="317"/>
      <c r="H715" s="318"/>
      <c r="I715" s="16"/>
      <c r="J715" s="64"/>
      <c r="K715" s="205"/>
      <c r="L715" s="20">
        <f t="shared" si="22"/>
        <v>0</v>
      </c>
    </row>
    <row r="716" spans="2:12" x14ac:dyDescent="0.25">
      <c r="B716" s="63">
        <f t="shared" si="23"/>
        <v>708</v>
      </c>
      <c r="C716" s="322"/>
      <c r="D716" s="322"/>
      <c r="E716" s="144"/>
      <c r="F716" s="140"/>
      <c r="G716" s="317"/>
      <c r="H716" s="318"/>
      <c r="I716" s="16"/>
      <c r="J716" s="64"/>
      <c r="K716" s="205"/>
      <c r="L716" s="20">
        <f t="shared" si="22"/>
        <v>0</v>
      </c>
    </row>
    <row r="717" spans="2:12" x14ac:dyDescent="0.25">
      <c r="B717" s="63">
        <f t="shared" si="23"/>
        <v>709</v>
      </c>
      <c r="C717" s="322"/>
      <c r="D717" s="322"/>
      <c r="E717" s="144"/>
      <c r="F717" s="140"/>
      <c r="G717" s="317"/>
      <c r="H717" s="318"/>
      <c r="I717" s="16"/>
      <c r="J717" s="64"/>
      <c r="K717" s="205"/>
      <c r="L717" s="20">
        <f t="shared" si="22"/>
        <v>0</v>
      </c>
    </row>
    <row r="718" spans="2:12" x14ac:dyDescent="0.25">
      <c r="B718" s="63">
        <f t="shared" si="23"/>
        <v>710</v>
      </c>
      <c r="C718" s="322"/>
      <c r="D718" s="322"/>
      <c r="E718" s="144"/>
      <c r="F718" s="140"/>
      <c r="G718" s="317"/>
      <c r="H718" s="318"/>
      <c r="I718" s="16"/>
      <c r="J718" s="64"/>
      <c r="K718" s="205"/>
      <c r="L718" s="20">
        <f t="shared" si="22"/>
        <v>0</v>
      </c>
    </row>
    <row r="719" spans="2:12" x14ac:dyDescent="0.25">
      <c r="B719" s="63">
        <f t="shared" si="23"/>
        <v>711</v>
      </c>
      <c r="C719" s="322"/>
      <c r="D719" s="322"/>
      <c r="E719" s="144"/>
      <c r="F719" s="140"/>
      <c r="G719" s="317"/>
      <c r="H719" s="318"/>
      <c r="I719" s="16"/>
      <c r="J719" s="64"/>
      <c r="K719" s="205"/>
      <c r="L719" s="20">
        <f t="shared" si="22"/>
        <v>0</v>
      </c>
    </row>
    <row r="720" spans="2:12" x14ac:dyDescent="0.25">
      <c r="B720" s="63">
        <f t="shared" si="23"/>
        <v>712</v>
      </c>
      <c r="C720" s="322"/>
      <c r="D720" s="322"/>
      <c r="E720" s="144"/>
      <c r="F720" s="140"/>
      <c r="G720" s="317"/>
      <c r="H720" s="318"/>
      <c r="I720" s="16"/>
      <c r="J720" s="64"/>
      <c r="K720" s="205"/>
      <c r="L720" s="20">
        <f t="shared" si="22"/>
        <v>0</v>
      </c>
    </row>
    <row r="721" spans="2:12" x14ac:dyDescent="0.25">
      <c r="B721" s="63">
        <f t="shared" si="23"/>
        <v>713</v>
      </c>
      <c r="C721" s="322"/>
      <c r="D721" s="322"/>
      <c r="E721" s="144"/>
      <c r="F721" s="140"/>
      <c r="G721" s="317"/>
      <c r="H721" s="318"/>
      <c r="I721" s="16"/>
      <c r="J721" s="64"/>
      <c r="K721" s="205"/>
      <c r="L721" s="20">
        <f t="shared" ref="L721:L784" si="24">K721*J721</f>
        <v>0</v>
      </c>
    </row>
    <row r="722" spans="2:12" x14ac:dyDescent="0.25">
      <c r="B722" s="63">
        <f t="shared" si="23"/>
        <v>714</v>
      </c>
      <c r="C722" s="322"/>
      <c r="D722" s="322"/>
      <c r="E722" s="144"/>
      <c r="F722" s="140"/>
      <c r="G722" s="317"/>
      <c r="H722" s="318"/>
      <c r="I722" s="16"/>
      <c r="J722" s="64"/>
      <c r="K722" s="205"/>
      <c r="L722" s="20">
        <f t="shared" si="24"/>
        <v>0</v>
      </c>
    </row>
    <row r="723" spans="2:12" x14ac:dyDescent="0.25">
      <c r="B723" s="63">
        <f t="shared" si="23"/>
        <v>715</v>
      </c>
      <c r="C723" s="322"/>
      <c r="D723" s="322"/>
      <c r="E723" s="144"/>
      <c r="F723" s="140"/>
      <c r="G723" s="317"/>
      <c r="H723" s="318"/>
      <c r="I723" s="16"/>
      <c r="J723" s="64"/>
      <c r="K723" s="205"/>
      <c r="L723" s="20">
        <f t="shared" si="24"/>
        <v>0</v>
      </c>
    </row>
    <row r="724" spans="2:12" x14ac:dyDescent="0.25">
      <c r="B724" s="63">
        <f t="shared" si="23"/>
        <v>716</v>
      </c>
      <c r="C724" s="322"/>
      <c r="D724" s="322"/>
      <c r="E724" s="144"/>
      <c r="F724" s="140"/>
      <c r="G724" s="317"/>
      <c r="H724" s="318"/>
      <c r="I724" s="16"/>
      <c r="J724" s="64"/>
      <c r="K724" s="205"/>
      <c r="L724" s="20">
        <f t="shared" si="24"/>
        <v>0</v>
      </c>
    </row>
    <row r="725" spans="2:12" x14ac:dyDescent="0.25">
      <c r="B725" s="63">
        <f t="shared" si="23"/>
        <v>717</v>
      </c>
      <c r="C725" s="322"/>
      <c r="D725" s="322"/>
      <c r="E725" s="144"/>
      <c r="F725" s="140"/>
      <c r="G725" s="317"/>
      <c r="H725" s="318"/>
      <c r="I725" s="16"/>
      <c r="J725" s="64"/>
      <c r="K725" s="205"/>
      <c r="L725" s="20">
        <f t="shared" si="24"/>
        <v>0</v>
      </c>
    </row>
    <row r="726" spans="2:12" x14ac:dyDescent="0.25">
      <c r="B726" s="63">
        <f t="shared" si="23"/>
        <v>718</v>
      </c>
      <c r="C726" s="322"/>
      <c r="D726" s="322"/>
      <c r="E726" s="144"/>
      <c r="F726" s="140"/>
      <c r="G726" s="317"/>
      <c r="H726" s="318"/>
      <c r="I726" s="16"/>
      <c r="J726" s="64"/>
      <c r="K726" s="205"/>
      <c r="L726" s="20">
        <f t="shared" si="24"/>
        <v>0</v>
      </c>
    </row>
    <row r="727" spans="2:12" x14ac:dyDescent="0.25">
      <c r="B727" s="63">
        <f t="shared" si="23"/>
        <v>719</v>
      </c>
      <c r="C727" s="322"/>
      <c r="D727" s="322"/>
      <c r="E727" s="144"/>
      <c r="F727" s="140"/>
      <c r="G727" s="317"/>
      <c r="H727" s="318"/>
      <c r="I727" s="16"/>
      <c r="J727" s="64"/>
      <c r="K727" s="205"/>
      <c r="L727" s="20">
        <f t="shared" si="24"/>
        <v>0</v>
      </c>
    </row>
    <row r="728" spans="2:12" x14ac:dyDescent="0.25">
      <c r="B728" s="63">
        <f t="shared" si="23"/>
        <v>720</v>
      </c>
      <c r="C728" s="322"/>
      <c r="D728" s="322"/>
      <c r="E728" s="144"/>
      <c r="F728" s="140"/>
      <c r="G728" s="317"/>
      <c r="H728" s="318"/>
      <c r="I728" s="16"/>
      <c r="J728" s="64"/>
      <c r="K728" s="205"/>
      <c r="L728" s="20">
        <f t="shared" si="24"/>
        <v>0</v>
      </c>
    </row>
    <row r="729" spans="2:12" x14ac:dyDescent="0.25">
      <c r="B729" s="63">
        <f t="shared" si="23"/>
        <v>721</v>
      </c>
      <c r="C729" s="322"/>
      <c r="D729" s="322"/>
      <c r="E729" s="144"/>
      <c r="F729" s="140"/>
      <c r="G729" s="317"/>
      <c r="H729" s="318"/>
      <c r="I729" s="16"/>
      <c r="J729" s="64"/>
      <c r="K729" s="205"/>
      <c r="L729" s="20">
        <f t="shared" si="24"/>
        <v>0</v>
      </c>
    </row>
    <row r="730" spans="2:12" x14ac:dyDescent="0.25">
      <c r="B730" s="63">
        <f t="shared" si="23"/>
        <v>722</v>
      </c>
      <c r="C730" s="322"/>
      <c r="D730" s="322"/>
      <c r="E730" s="144"/>
      <c r="F730" s="140"/>
      <c r="G730" s="317"/>
      <c r="H730" s="318"/>
      <c r="I730" s="16"/>
      <c r="J730" s="64"/>
      <c r="K730" s="205"/>
      <c r="L730" s="20">
        <f t="shared" si="24"/>
        <v>0</v>
      </c>
    </row>
    <row r="731" spans="2:12" x14ac:dyDescent="0.25">
      <c r="B731" s="63">
        <f t="shared" si="23"/>
        <v>723</v>
      </c>
      <c r="C731" s="322"/>
      <c r="D731" s="322"/>
      <c r="E731" s="144"/>
      <c r="F731" s="140"/>
      <c r="G731" s="317"/>
      <c r="H731" s="318"/>
      <c r="I731" s="16"/>
      <c r="J731" s="64"/>
      <c r="K731" s="205"/>
      <c r="L731" s="20">
        <f t="shared" si="24"/>
        <v>0</v>
      </c>
    </row>
    <row r="732" spans="2:12" x14ac:dyDescent="0.25">
      <c r="B732" s="63">
        <f t="shared" si="23"/>
        <v>724</v>
      </c>
      <c r="C732" s="322"/>
      <c r="D732" s="322"/>
      <c r="E732" s="144"/>
      <c r="F732" s="140"/>
      <c r="G732" s="317"/>
      <c r="H732" s="318"/>
      <c r="I732" s="16"/>
      <c r="J732" s="64"/>
      <c r="K732" s="205"/>
      <c r="L732" s="20">
        <f t="shared" si="24"/>
        <v>0</v>
      </c>
    </row>
    <row r="733" spans="2:12" x14ac:dyDescent="0.25">
      <c r="B733" s="63">
        <f t="shared" si="23"/>
        <v>725</v>
      </c>
      <c r="C733" s="322"/>
      <c r="D733" s="322"/>
      <c r="E733" s="144"/>
      <c r="F733" s="140"/>
      <c r="G733" s="317"/>
      <c r="H733" s="318"/>
      <c r="I733" s="16"/>
      <c r="J733" s="64"/>
      <c r="K733" s="205"/>
      <c r="L733" s="20">
        <f t="shared" si="24"/>
        <v>0</v>
      </c>
    </row>
    <row r="734" spans="2:12" x14ac:dyDescent="0.25">
      <c r="B734" s="63">
        <f t="shared" ref="B734:B797" si="25">ROW()-ROW($B$8)</f>
        <v>726</v>
      </c>
      <c r="C734" s="322"/>
      <c r="D734" s="322"/>
      <c r="E734" s="144"/>
      <c r="F734" s="140"/>
      <c r="G734" s="317"/>
      <c r="H734" s="318"/>
      <c r="I734" s="16"/>
      <c r="J734" s="64"/>
      <c r="K734" s="205"/>
      <c r="L734" s="20">
        <f t="shared" si="24"/>
        <v>0</v>
      </c>
    </row>
    <row r="735" spans="2:12" x14ac:dyDescent="0.25">
      <c r="B735" s="63">
        <f t="shared" si="25"/>
        <v>727</v>
      </c>
      <c r="C735" s="322"/>
      <c r="D735" s="322"/>
      <c r="E735" s="144"/>
      <c r="F735" s="140"/>
      <c r="G735" s="317"/>
      <c r="H735" s="318"/>
      <c r="I735" s="16"/>
      <c r="J735" s="64"/>
      <c r="K735" s="205"/>
      <c r="L735" s="20">
        <f t="shared" si="24"/>
        <v>0</v>
      </c>
    </row>
    <row r="736" spans="2:12" x14ac:dyDescent="0.25">
      <c r="B736" s="63">
        <f t="shared" si="25"/>
        <v>728</v>
      </c>
      <c r="C736" s="322"/>
      <c r="D736" s="322"/>
      <c r="E736" s="144"/>
      <c r="F736" s="140"/>
      <c r="G736" s="317"/>
      <c r="H736" s="318"/>
      <c r="I736" s="16"/>
      <c r="J736" s="64"/>
      <c r="K736" s="205"/>
      <c r="L736" s="20">
        <f t="shared" si="24"/>
        <v>0</v>
      </c>
    </row>
    <row r="737" spans="2:12" x14ac:dyDescent="0.25">
      <c r="B737" s="63">
        <f t="shared" si="25"/>
        <v>729</v>
      </c>
      <c r="C737" s="322"/>
      <c r="D737" s="322"/>
      <c r="E737" s="144"/>
      <c r="F737" s="140"/>
      <c r="G737" s="317"/>
      <c r="H737" s="318"/>
      <c r="I737" s="16"/>
      <c r="J737" s="64"/>
      <c r="K737" s="205"/>
      <c r="L737" s="20">
        <f t="shared" si="24"/>
        <v>0</v>
      </c>
    </row>
    <row r="738" spans="2:12" x14ac:dyDescent="0.25">
      <c r="B738" s="63">
        <f t="shared" si="25"/>
        <v>730</v>
      </c>
      <c r="C738" s="322"/>
      <c r="D738" s="322"/>
      <c r="E738" s="144"/>
      <c r="F738" s="140"/>
      <c r="G738" s="317"/>
      <c r="H738" s="318"/>
      <c r="I738" s="16"/>
      <c r="J738" s="64"/>
      <c r="K738" s="205"/>
      <c r="L738" s="20">
        <f t="shared" si="24"/>
        <v>0</v>
      </c>
    </row>
    <row r="739" spans="2:12" x14ac:dyDescent="0.25">
      <c r="B739" s="63">
        <f t="shared" si="25"/>
        <v>731</v>
      </c>
      <c r="C739" s="322"/>
      <c r="D739" s="322"/>
      <c r="E739" s="144"/>
      <c r="F739" s="140"/>
      <c r="G739" s="317"/>
      <c r="H739" s="318"/>
      <c r="I739" s="16"/>
      <c r="J739" s="64"/>
      <c r="K739" s="205"/>
      <c r="L739" s="20">
        <f t="shared" si="24"/>
        <v>0</v>
      </c>
    </row>
    <row r="740" spans="2:12" x14ac:dyDescent="0.25">
      <c r="B740" s="63">
        <f t="shared" si="25"/>
        <v>732</v>
      </c>
      <c r="C740" s="322"/>
      <c r="D740" s="322"/>
      <c r="E740" s="144"/>
      <c r="F740" s="140"/>
      <c r="G740" s="317"/>
      <c r="H740" s="318"/>
      <c r="I740" s="16"/>
      <c r="J740" s="64"/>
      <c r="K740" s="205"/>
      <c r="L740" s="20">
        <f t="shared" si="24"/>
        <v>0</v>
      </c>
    </row>
    <row r="741" spans="2:12" x14ac:dyDescent="0.25">
      <c r="B741" s="63">
        <f t="shared" si="25"/>
        <v>733</v>
      </c>
      <c r="C741" s="322"/>
      <c r="D741" s="322"/>
      <c r="E741" s="144"/>
      <c r="F741" s="140"/>
      <c r="G741" s="317"/>
      <c r="H741" s="318"/>
      <c r="I741" s="16"/>
      <c r="J741" s="64"/>
      <c r="K741" s="205"/>
      <c r="L741" s="20">
        <f t="shared" si="24"/>
        <v>0</v>
      </c>
    </row>
    <row r="742" spans="2:12" x14ac:dyDescent="0.25">
      <c r="B742" s="63">
        <f t="shared" si="25"/>
        <v>734</v>
      </c>
      <c r="C742" s="322"/>
      <c r="D742" s="322"/>
      <c r="E742" s="144"/>
      <c r="F742" s="140"/>
      <c r="G742" s="317"/>
      <c r="H742" s="318"/>
      <c r="I742" s="16"/>
      <c r="J742" s="64"/>
      <c r="K742" s="205"/>
      <c r="L742" s="20">
        <f t="shared" si="24"/>
        <v>0</v>
      </c>
    </row>
    <row r="743" spans="2:12" x14ac:dyDescent="0.25">
      <c r="B743" s="63">
        <f t="shared" si="25"/>
        <v>735</v>
      </c>
      <c r="C743" s="322"/>
      <c r="D743" s="322"/>
      <c r="E743" s="144"/>
      <c r="F743" s="140"/>
      <c r="G743" s="317"/>
      <c r="H743" s="318"/>
      <c r="I743" s="16"/>
      <c r="J743" s="64"/>
      <c r="K743" s="205"/>
      <c r="L743" s="20">
        <f t="shared" si="24"/>
        <v>0</v>
      </c>
    </row>
    <row r="744" spans="2:12" x14ac:dyDescent="0.25">
      <c r="B744" s="63">
        <f t="shared" si="25"/>
        <v>736</v>
      </c>
      <c r="C744" s="322"/>
      <c r="D744" s="322"/>
      <c r="E744" s="144"/>
      <c r="F744" s="140"/>
      <c r="G744" s="317"/>
      <c r="H744" s="318"/>
      <c r="I744" s="16"/>
      <c r="J744" s="64"/>
      <c r="K744" s="205"/>
      <c r="L744" s="20">
        <f t="shared" si="24"/>
        <v>0</v>
      </c>
    </row>
    <row r="745" spans="2:12" x14ac:dyDescent="0.25">
      <c r="B745" s="63">
        <f t="shared" si="25"/>
        <v>737</v>
      </c>
      <c r="C745" s="322"/>
      <c r="D745" s="322"/>
      <c r="E745" s="144"/>
      <c r="F745" s="140"/>
      <c r="G745" s="317"/>
      <c r="H745" s="318"/>
      <c r="I745" s="16"/>
      <c r="J745" s="64"/>
      <c r="K745" s="205"/>
      <c r="L745" s="20">
        <f t="shared" si="24"/>
        <v>0</v>
      </c>
    </row>
    <row r="746" spans="2:12" x14ac:dyDescent="0.25">
      <c r="B746" s="63">
        <f t="shared" si="25"/>
        <v>738</v>
      </c>
      <c r="C746" s="322"/>
      <c r="D746" s="322"/>
      <c r="E746" s="144"/>
      <c r="F746" s="140"/>
      <c r="G746" s="317"/>
      <c r="H746" s="318"/>
      <c r="I746" s="16"/>
      <c r="J746" s="64"/>
      <c r="K746" s="205"/>
      <c r="L746" s="20">
        <f t="shared" si="24"/>
        <v>0</v>
      </c>
    </row>
    <row r="747" spans="2:12" x14ac:dyDescent="0.25">
      <c r="B747" s="63">
        <f t="shared" si="25"/>
        <v>739</v>
      </c>
      <c r="C747" s="322"/>
      <c r="D747" s="322"/>
      <c r="E747" s="144"/>
      <c r="F747" s="140"/>
      <c r="G747" s="317"/>
      <c r="H747" s="318"/>
      <c r="I747" s="16"/>
      <c r="J747" s="64"/>
      <c r="K747" s="205"/>
      <c r="L747" s="20">
        <f t="shared" si="24"/>
        <v>0</v>
      </c>
    </row>
    <row r="748" spans="2:12" x14ac:dyDescent="0.25">
      <c r="B748" s="63">
        <f t="shared" si="25"/>
        <v>740</v>
      </c>
      <c r="C748" s="322"/>
      <c r="D748" s="322"/>
      <c r="E748" s="144"/>
      <c r="F748" s="140"/>
      <c r="G748" s="317"/>
      <c r="H748" s="318"/>
      <c r="I748" s="16"/>
      <c r="J748" s="64"/>
      <c r="K748" s="205"/>
      <c r="L748" s="20">
        <f t="shared" si="24"/>
        <v>0</v>
      </c>
    </row>
    <row r="749" spans="2:12" x14ac:dyDescent="0.25">
      <c r="B749" s="63">
        <f t="shared" si="25"/>
        <v>741</v>
      </c>
      <c r="C749" s="322"/>
      <c r="D749" s="322"/>
      <c r="E749" s="144"/>
      <c r="F749" s="140"/>
      <c r="G749" s="317"/>
      <c r="H749" s="318"/>
      <c r="I749" s="16"/>
      <c r="J749" s="64"/>
      <c r="K749" s="205"/>
      <c r="L749" s="20">
        <f t="shared" si="24"/>
        <v>0</v>
      </c>
    </row>
    <row r="750" spans="2:12" x14ac:dyDescent="0.25">
      <c r="B750" s="63">
        <f t="shared" si="25"/>
        <v>742</v>
      </c>
      <c r="C750" s="322"/>
      <c r="D750" s="322"/>
      <c r="E750" s="144"/>
      <c r="F750" s="140"/>
      <c r="G750" s="317"/>
      <c r="H750" s="318"/>
      <c r="I750" s="16"/>
      <c r="J750" s="64"/>
      <c r="K750" s="205"/>
      <c r="L750" s="20">
        <f t="shared" si="24"/>
        <v>0</v>
      </c>
    </row>
    <row r="751" spans="2:12" x14ac:dyDescent="0.25">
      <c r="B751" s="63">
        <f t="shared" si="25"/>
        <v>743</v>
      </c>
      <c r="C751" s="322"/>
      <c r="D751" s="322"/>
      <c r="E751" s="144"/>
      <c r="F751" s="140"/>
      <c r="G751" s="317"/>
      <c r="H751" s="318"/>
      <c r="I751" s="16"/>
      <c r="J751" s="64"/>
      <c r="K751" s="205"/>
      <c r="L751" s="20">
        <f t="shared" si="24"/>
        <v>0</v>
      </c>
    </row>
    <row r="752" spans="2:12" x14ac:dyDescent="0.25">
      <c r="B752" s="63">
        <f t="shared" si="25"/>
        <v>744</v>
      </c>
      <c r="C752" s="322"/>
      <c r="D752" s="322"/>
      <c r="E752" s="144"/>
      <c r="F752" s="140"/>
      <c r="G752" s="317"/>
      <c r="H752" s="318"/>
      <c r="I752" s="16"/>
      <c r="J752" s="64"/>
      <c r="K752" s="205"/>
      <c r="L752" s="20">
        <f t="shared" si="24"/>
        <v>0</v>
      </c>
    </row>
    <row r="753" spans="2:12" x14ac:dyDescent="0.25">
      <c r="B753" s="63">
        <f t="shared" si="25"/>
        <v>745</v>
      </c>
      <c r="C753" s="322"/>
      <c r="D753" s="322"/>
      <c r="E753" s="144"/>
      <c r="F753" s="140"/>
      <c r="G753" s="317"/>
      <c r="H753" s="318"/>
      <c r="I753" s="16"/>
      <c r="J753" s="64"/>
      <c r="K753" s="205"/>
      <c r="L753" s="20">
        <f t="shared" si="24"/>
        <v>0</v>
      </c>
    </row>
    <row r="754" spans="2:12" x14ac:dyDescent="0.25">
      <c r="B754" s="63">
        <f t="shared" si="25"/>
        <v>746</v>
      </c>
      <c r="C754" s="322"/>
      <c r="D754" s="322"/>
      <c r="E754" s="144"/>
      <c r="F754" s="140"/>
      <c r="G754" s="317"/>
      <c r="H754" s="318"/>
      <c r="I754" s="16"/>
      <c r="J754" s="64"/>
      <c r="K754" s="205"/>
      <c r="L754" s="20">
        <f t="shared" si="24"/>
        <v>0</v>
      </c>
    </row>
    <row r="755" spans="2:12" x14ac:dyDescent="0.25">
      <c r="B755" s="63">
        <f t="shared" si="25"/>
        <v>747</v>
      </c>
      <c r="C755" s="322"/>
      <c r="D755" s="322"/>
      <c r="E755" s="144"/>
      <c r="F755" s="140"/>
      <c r="G755" s="317"/>
      <c r="H755" s="318"/>
      <c r="I755" s="16"/>
      <c r="J755" s="64"/>
      <c r="K755" s="205"/>
      <c r="L755" s="20">
        <f t="shared" si="24"/>
        <v>0</v>
      </c>
    </row>
    <row r="756" spans="2:12" x14ac:dyDescent="0.25">
      <c r="B756" s="63">
        <f t="shared" si="25"/>
        <v>748</v>
      </c>
      <c r="C756" s="322"/>
      <c r="D756" s="322"/>
      <c r="E756" s="144"/>
      <c r="F756" s="140"/>
      <c r="G756" s="317"/>
      <c r="H756" s="318"/>
      <c r="I756" s="16"/>
      <c r="J756" s="64"/>
      <c r="K756" s="205"/>
      <c r="L756" s="20">
        <f t="shared" si="24"/>
        <v>0</v>
      </c>
    </row>
    <row r="757" spans="2:12" x14ac:dyDescent="0.25">
      <c r="B757" s="63">
        <f t="shared" si="25"/>
        <v>749</v>
      </c>
      <c r="C757" s="322"/>
      <c r="D757" s="322"/>
      <c r="E757" s="144"/>
      <c r="F757" s="140"/>
      <c r="G757" s="317"/>
      <c r="H757" s="318"/>
      <c r="I757" s="16"/>
      <c r="J757" s="64"/>
      <c r="K757" s="205"/>
      <c r="L757" s="20">
        <f t="shared" si="24"/>
        <v>0</v>
      </c>
    </row>
    <row r="758" spans="2:12" x14ac:dyDescent="0.25">
      <c r="B758" s="63">
        <f t="shared" si="25"/>
        <v>750</v>
      </c>
      <c r="C758" s="322"/>
      <c r="D758" s="322"/>
      <c r="E758" s="144"/>
      <c r="F758" s="140"/>
      <c r="G758" s="317"/>
      <c r="H758" s="318"/>
      <c r="I758" s="16"/>
      <c r="J758" s="64"/>
      <c r="K758" s="205"/>
      <c r="L758" s="20">
        <f t="shared" si="24"/>
        <v>0</v>
      </c>
    </row>
    <row r="759" spans="2:12" x14ac:dyDescent="0.25">
      <c r="B759" s="63">
        <f t="shared" si="25"/>
        <v>751</v>
      </c>
      <c r="C759" s="322"/>
      <c r="D759" s="322"/>
      <c r="E759" s="144"/>
      <c r="F759" s="140"/>
      <c r="G759" s="317"/>
      <c r="H759" s="318"/>
      <c r="I759" s="16"/>
      <c r="J759" s="64"/>
      <c r="K759" s="205"/>
      <c r="L759" s="20">
        <f t="shared" si="24"/>
        <v>0</v>
      </c>
    </row>
    <row r="760" spans="2:12" x14ac:dyDescent="0.25">
      <c r="B760" s="63">
        <f t="shared" si="25"/>
        <v>752</v>
      </c>
      <c r="C760" s="322"/>
      <c r="D760" s="322"/>
      <c r="E760" s="144"/>
      <c r="F760" s="140"/>
      <c r="G760" s="317"/>
      <c r="H760" s="318"/>
      <c r="I760" s="16"/>
      <c r="J760" s="64"/>
      <c r="K760" s="205"/>
      <c r="L760" s="20">
        <f t="shared" si="24"/>
        <v>0</v>
      </c>
    </row>
    <row r="761" spans="2:12" x14ac:dyDescent="0.25">
      <c r="B761" s="63">
        <f t="shared" si="25"/>
        <v>753</v>
      </c>
      <c r="C761" s="322"/>
      <c r="D761" s="322"/>
      <c r="E761" s="144"/>
      <c r="F761" s="140"/>
      <c r="G761" s="317"/>
      <c r="H761" s="318"/>
      <c r="I761" s="16"/>
      <c r="J761" s="64"/>
      <c r="K761" s="205"/>
      <c r="L761" s="20">
        <f t="shared" si="24"/>
        <v>0</v>
      </c>
    </row>
    <row r="762" spans="2:12" x14ac:dyDescent="0.25">
      <c r="B762" s="63">
        <f t="shared" si="25"/>
        <v>754</v>
      </c>
      <c r="C762" s="322"/>
      <c r="D762" s="322"/>
      <c r="E762" s="144"/>
      <c r="F762" s="140"/>
      <c r="G762" s="317"/>
      <c r="H762" s="318"/>
      <c r="I762" s="16"/>
      <c r="J762" s="64"/>
      <c r="K762" s="205"/>
      <c r="L762" s="20">
        <f t="shared" si="24"/>
        <v>0</v>
      </c>
    </row>
    <row r="763" spans="2:12" x14ac:dyDescent="0.25">
      <c r="B763" s="63">
        <f t="shared" si="25"/>
        <v>755</v>
      </c>
      <c r="C763" s="322"/>
      <c r="D763" s="322"/>
      <c r="E763" s="144"/>
      <c r="F763" s="140"/>
      <c r="G763" s="317"/>
      <c r="H763" s="318"/>
      <c r="I763" s="16"/>
      <c r="J763" s="64"/>
      <c r="K763" s="205"/>
      <c r="L763" s="20">
        <f t="shared" si="24"/>
        <v>0</v>
      </c>
    </row>
    <row r="764" spans="2:12" x14ac:dyDescent="0.25">
      <c r="B764" s="63">
        <f t="shared" si="25"/>
        <v>756</v>
      </c>
      <c r="C764" s="322"/>
      <c r="D764" s="322"/>
      <c r="E764" s="144"/>
      <c r="F764" s="140"/>
      <c r="G764" s="317"/>
      <c r="H764" s="318"/>
      <c r="I764" s="16"/>
      <c r="J764" s="64"/>
      <c r="K764" s="205"/>
      <c r="L764" s="20">
        <f t="shared" si="24"/>
        <v>0</v>
      </c>
    </row>
    <row r="765" spans="2:12" x14ac:dyDescent="0.25">
      <c r="B765" s="63">
        <f t="shared" si="25"/>
        <v>757</v>
      </c>
      <c r="C765" s="322"/>
      <c r="D765" s="322"/>
      <c r="E765" s="144"/>
      <c r="F765" s="140"/>
      <c r="G765" s="317"/>
      <c r="H765" s="318"/>
      <c r="I765" s="16"/>
      <c r="J765" s="64"/>
      <c r="K765" s="205"/>
      <c r="L765" s="20">
        <f t="shared" si="24"/>
        <v>0</v>
      </c>
    </row>
    <row r="766" spans="2:12" x14ac:dyDescent="0.25">
      <c r="B766" s="63">
        <f t="shared" si="25"/>
        <v>758</v>
      </c>
      <c r="C766" s="322"/>
      <c r="D766" s="322"/>
      <c r="E766" s="144"/>
      <c r="F766" s="140"/>
      <c r="G766" s="317"/>
      <c r="H766" s="318"/>
      <c r="I766" s="16"/>
      <c r="J766" s="64"/>
      <c r="K766" s="205"/>
      <c r="L766" s="20">
        <f t="shared" si="24"/>
        <v>0</v>
      </c>
    </row>
    <row r="767" spans="2:12" x14ac:dyDescent="0.25">
      <c r="B767" s="63">
        <f t="shared" si="25"/>
        <v>759</v>
      </c>
      <c r="C767" s="322"/>
      <c r="D767" s="322"/>
      <c r="E767" s="144"/>
      <c r="F767" s="140"/>
      <c r="G767" s="317"/>
      <c r="H767" s="318"/>
      <c r="I767" s="16"/>
      <c r="J767" s="64"/>
      <c r="K767" s="205"/>
      <c r="L767" s="20">
        <f t="shared" si="24"/>
        <v>0</v>
      </c>
    </row>
    <row r="768" spans="2:12" x14ac:dyDescent="0.25">
      <c r="B768" s="63">
        <f t="shared" si="25"/>
        <v>760</v>
      </c>
      <c r="C768" s="322"/>
      <c r="D768" s="322"/>
      <c r="E768" s="144"/>
      <c r="F768" s="140"/>
      <c r="G768" s="317"/>
      <c r="H768" s="318"/>
      <c r="I768" s="16"/>
      <c r="J768" s="64"/>
      <c r="K768" s="205"/>
      <c r="L768" s="20">
        <f t="shared" si="24"/>
        <v>0</v>
      </c>
    </row>
    <row r="769" spans="2:12" x14ac:dyDescent="0.25">
      <c r="B769" s="63">
        <f t="shared" si="25"/>
        <v>761</v>
      </c>
      <c r="C769" s="322"/>
      <c r="D769" s="322"/>
      <c r="E769" s="144"/>
      <c r="F769" s="140"/>
      <c r="G769" s="317"/>
      <c r="H769" s="318"/>
      <c r="I769" s="16"/>
      <c r="J769" s="64"/>
      <c r="K769" s="205"/>
      <c r="L769" s="20">
        <f t="shared" si="24"/>
        <v>0</v>
      </c>
    </row>
    <row r="770" spans="2:12" x14ac:dyDescent="0.25">
      <c r="B770" s="63">
        <f t="shared" si="25"/>
        <v>762</v>
      </c>
      <c r="C770" s="322"/>
      <c r="D770" s="322"/>
      <c r="E770" s="144"/>
      <c r="F770" s="140"/>
      <c r="G770" s="317"/>
      <c r="H770" s="318"/>
      <c r="I770" s="16"/>
      <c r="J770" s="64"/>
      <c r="K770" s="205"/>
      <c r="L770" s="20">
        <f t="shared" si="24"/>
        <v>0</v>
      </c>
    </row>
    <row r="771" spans="2:12" x14ac:dyDescent="0.25">
      <c r="B771" s="63">
        <f t="shared" si="25"/>
        <v>763</v>
      </c>
      <c r="C771" s="322"/>
      <c r="D771" s="322"/>
      <c r="E771" s="144"/>
      <c r="F771" s="140"/>
      <c r="G771" s="317"/>
      <c r="H771" s="318"/>
      <c r="I771" s="16"/>
      <c r="J771" s="64"/>
      <c r="K771" s="205"/>
      <c r="L771" s="20">
        <f t="shared" si="24"/>
        <v>0</v>
      </c>
    </row>
    <row r="772" spans="2:12" x14ac:dyDescent="0.25">
      <c r="B772" s="63">
        <f t="shared" si="25"/>
        <v>764</v>
      </c>
      <c r="C772" s="322"/>
      <c r="D772" s="322"/>
      <c r="E772" s="144"/>
      <c r="F772" s="140"/>
      <c r="G772" s="317"/>
      <c r="H772" s="318"/>
      <c r="I772" s="16"/>
      <c r="J772" s="64"/>
      <c r="K772" s="205"/>
      <c r="L772" s="20">
        <f t="shared" si="24"/>
        <v>0</v>
      </c>
    </row>
    <row r="773" spans="2:12" x14ac:dyDescent="0.25">
      <c r="B773" s="63">
        <f t="shared" si="25"/>
        <v>765</v>
      </c>
      <c r="C773" s="322"/>
      <c r="D773" s="322"/>
      <c r="E773" s="144"/>
      <c r="F773" s="140"/>
      <c r="G773" s="317"/>
      <c r="H773" s="318"/>
      <c r="I773" s="16"/>
      <c r="J773" s="64"/>
      <c r="K773" s="205"/>
      <c r="L773" s="20">
        <f t="shared" si="24"/>
        <v>0</v>
      </c>
    </row>
    <row r="774" spans="2:12" x14ac:dyDescent="0.25">
      <c r="B774" s="63">
        <f t="shared" si="25"/>
        <v>766</v>
      </c>
      <c r="C774" s="322"/>
      <c r="D774" s="322"/>
      <c r="E774" s="144"/>
      <c r="F774" s="140"/>
      <c r="G774" s="317"/>
      <c r="H774" s="318"/>
      <c r="I774" s="16"/>
      <c r="J774" s="64"/>
      <c r="K774" s="205"/>
      <c r="L774" s="20">
        <f t="shared" si="24"/>
        <v>0</v>
      </c>
    </row>
    <row r="775" spans="2:12" x14ac:dyDescent="0.25">
      <c r="B775" s="63">
        <f t="shared" si="25"/>
        <v>767</v>
      </c>
      <c r="C775" s="322"/>
      <c r="D775" s="322"/>
      <c r="E775" s="144"/>
      <c r="F775" s="140"/>
      <c r="G775" s="317"/>
      <c r="H775" s="318"/>
      <c r="I775" s="16"/>
      <c r="J775" s="64"/>
      <c r="K775" s="205"/>
      <c r="L775" s="20">
        <f t="shared" si="24"/>
        <v>0</v>
      </c>
    </row>
    <row r="776" spans="2:12" x14ac:dyDescent="0.25">
      <c r="B776" s="63">
        <f t="shared" si="25"/>
        <v>768</v>
      </c>
      <c r="C776" s="322"/>
      <c r="D776" s="322"/>
      <c r="E776" s="144"/>
      <c r="F776" s="140"/>
      <c r="G776" s="317"/>
      <c r="H776" s="318"/>
      <c r="I776" s="16"/>
      <c r="J776" s="64"/>
      <c r="K776" s="205"/>
      <c r="L776" s="20">
        <f t="shared" si="24"/>
        <v>0</v>
      </c>
    </row>
    <row r="777" spans="2:12" x14ac:dyDescent="0.25">
      <c r="B777" s="63">
        <f t="shared" si="25"/>
        <v>769</v>
      </c>
      <c r="C777" s="322"/>
      <c r="D777" s="322"/>
      <c r="E777" s="144"/>
      <c r="F777" s="140"/>
      <c r="G777" s="317"/>
      <c r="H777" s="318"/>
      <c r="I777" s="16"/>
      <c r="J777" s="64"/>
      <c r="K777" s="205"/>
      <c r="L777" s="20">
        <f t="shared" si="24"/>
        <v>0</v>
      </c>
    </row>
    <row r="778" spans="2:12" x14ac:dyDescent="0.25">
      <c r="B778" s="63">
        <f t="shared" si="25"/>
        <v>770</v>
      </c>
      <c r="C778" s="322"/>
      <c r="D778" s="322"/>
      <c r="E778" s="144"/>
      <c r="F778" s="140"/>
      <c r="G778" s="317"/>
      <c r="H778" s="318"/>
      <c r="I778" s="16"/>
      <c r="J778" s="64"/>
      <c r="K778" s="205"/>
      <c r="L778" s="20">
        <f t="shared" si="24"/>
        <v>0</v>
      </c>
    </row>
    <row r="779" spans="2:12" x14ac:dyDescent="0.25">
      <c r="B779" s="63">
        <f t="shared" si="25"/>
        <v>771</v>
      </c>
      <c r="C779" s="322"/>
      <c r="D779" s="322"/>
      <c r="E779" s="144"/>
      <c r="F779" s="140"/>
      <c r="G779" s="317"/>
      <c r="H779" s="318"/>
      <c r="I779" s="16"/>
      <c r="J779" s="64"/>
      <c r="K779" s="205"/>
      <c r="L779" s="20">
        <f t="shared" si="24"/>
        <v>0</v>
      </c>
    </row>
    <row r="780" spans="2:12" x14ac:dyDescent="0.25">
      <c r="B780" s="63">
        <f t="shared" si="25"/>
        <v>772</v>
      </c>
      <c r="C780" s="322"/>
      <c r="D780" s="322"/>
      <c r="E780" s="144"/>
      <c r="F780" s="140"/>
      <c r="G780" s="317"/>
      <c r="H780" s="318"/>
      <c r="I780" s="16"/>
      <c r="J780" s="64"/>
      <c r="K780" s="205"/>
      <c r="L780" s="20">
        <f t="shared" si="24"/>
        <v>0</v>
      </c>
    </row>
    <row r="781" spans="2:12" x14ac:dyDescent="0.25">
      <c r="B781" s="63">
        <f t="shared" si="25"/>
        <v>773</v>
      </c>
      <c r="C781" s="322"/>
      <c r="D781" s="322"/>
      <c r="E781" s="144"/>
      <c r="F781" s="140"/>
      <c r="G781" s="317"/>
      <c r="H781" s="318"/>
      <c r="I781" s="16"/>
      <c r="J781" s="64"/>
      <c r="K781" s="205"/>
      <c r="L781" s="20">
        <f t="shared" si="24"/>
        <v>0</v>
      </c>
    </row>
    <row r="782" spans="2:12" x14ac:dyDescent="0.25">
      <c r="B782" s="63">
        <f t="shared" si="25"/>
        <v>774</v>
      </c>
      <c r="C782" s="322"/>
      <c r="D782" s="322"/>
      <c r="E782" s="144"/>
      <c r="F782" s="140"/>
      <c r="G782" s="317"/>
      <c r="H782" s="318"/>
      <c r="I782" s="16"/>
      <c r="J782" s="64"/>
      <c r="K782" s="205"/>
      <c r="L782" s="20">
        <f t="shared" si="24"/>
        <v>0</v>
      </c>
    </row>
    <row r="783" spans="2:12" x14ac:dyDescent="0.25">
      <c r="B783" s="63">
        <f t="shared" si="25"/>
        <v>775</v>
      </c>
      <c r="C783" s="322"/>
      <c r="D783" s="322"/>
      <c r="E783" s="144"/>
      <c r="F783" s="140"/>
      <c r="G783" s="317"/>
      <c r="H783" s="318"/>
      <c r="I783" s="16"/>
      <c r="J783" s="64"/>
      <c r="K783" s="205"/>
      <c r="L783" s="20">
        <f t="shared" si="24"/>
        <v>0</v>
      </c>
    </row>
    <row r="784" spans="2:12" x14ac:dyDescent="0.25">
      <c r="B784" s="63">
        <f t="shared" si="25"/>
        <v>776</v>
      </c>
      <c r="C784" s="322"/>
      <c r="D784" s="322"/>
      <c r="E784" s="144"/>
      <c r="F784" s="140"/>
      <c r="G784" s="317"/>
      <c r="H784" s="318"/>
      <c r="I784" s="16"/>
      <c r="J784" s="64"/>
      <c r="K784" s="205"/>
      <c r="L784" s="20">
        <f t="shared" si="24"/>
        <v>0</v>
      </c>
    </row>
    <row r="785" spans="2:12" x14ac:dyDescent="0.25">
      <c r="B785" s="63">
        <f t="shared" si="25"/>
        <v>777</v>
      </c>
      <c r="C785" s="322"/>
      <c r="D785" s="322"/>
      <c r="E785" s="144"/>
      <c r="F785" s="140"/>
      <c r="G785" s="317"/>
      <c r="H785" s="318"/>
      <c r="I785" s="16"/>
      <c r="J785" s="64"/>
      <c r="K785" s="205"/>
      <c r="L785" s="20">
        <f t="shared" ref="L785:L848" si="26">K785*J785</f>
        <v>0</v>
      </c>
    </row>
    <row r="786" spans="2:12" x14ac:dyDescent="0.25">
      <c r="B786" s="63">
        <f t="shared" si="25"/>
        <v>778</v>
      </c>
      <c r="C786" s="322"/>
      <c r="D786" s="322"/>
      <c r="E786" s="144"/>
      <c r="F786" s="140"/>
      <c r="G786" s="317"/>
      <c r="H786" s="318"/>
      <c r="I786" s="16"/>
      <c r="J786" s="64"/>
      <c r="K786" s="205"/>
      <c r="L786" s="20">
        <f t="shared" si="26"/>
        <v>0</v>
      </c>
    </row>
    <row r="787" spans="2:12" x14ac:dyDescent="0.25">
      <c r="B787" s="63">
        <f t="shared" si="25"/>
        <v>779</v>
      </c>
      <c r="C787" s="322"/>
      <c r="D787" s="322"/>
      <c r="E787" s="144"/>
      <c r="F787" s="140"/>
      <c r="G787" s="317"/>
      <c r="H787" s="318"/>
      <c r="I787" s="16"/>
      <c r="J787" s="64"/>
      <c r="K787" s="205"/>
      <c r="L787" s="20">
        <f t="shared" si="26"/>
        <v>0</v>
      </c>
    </row>
    <row r="788" spans="2:12" x14ac:dyDescent="0.25">
      <c r="B788" s="63">
        <f t="shared" si="25"/>
        <v>780</v>
      </c>
      <c r="C788" s="322"/>
      <c r="D788" s="322"/>
      <c r="E788" s="144"/>
      <c r="F788" s="140"/>
      <c r="G788" s="317"/>
      <c r="H788" s="318"/>
      <c r="I788" s="16"/>
      <c r="J788" s="64"/>
      <c r="K788" s="205"/>
      <c r="L788" s="20">
        <f t="shared" si="26"/>
        <v>0</v>
      </c>
    </row>
    <row r="789" spans="2:12" x14ac:dyDescent="0.25">
      <c r="B789" s="63">
        <f t="shared" si="25"/>
        <v>781</v>
      </c>
      <c r="C789" s="322"/>
      <c r="D789" s="322"/>
      <c r="E789" s="144"/>
      <c r="F789" s="140"/>
      <c r="G789" s="317"/>
      <c r="H789" s="318"/>
      <c r="I789" s="16"/>
      <c r="J789" s="64"/>
      <c r="K789" s="205"/>
      <c r="L789" s="20">
        <f t="shared" si="26"/>
        <v>0</v>
      </c>
    </row>
    <row r="790" spans="2:12" x14ac:dyDescent="0.25">
      <c r="B790" s="63">
        <f t="shared" si="25"/>
        <v>782</v>
      </c>
      <c r="C790" s="322"/>
      <c r="D790" s="322"/>
      <c r="E790" s="144"/>
      <c r="F790" s="140"/>
      <c r="G790" s="317"/>
      <c r="H790" s="318"/>
      <c r="I790" s="16"/>
      <c r="J790" s="64"/>
      <c r="K790" s="205"/>
      <c r="L790" s="20">
        <f t="shared" si="26"/>
        <v>0</v>
      </c>
    </row>
    <row r="791" spans="2:12" x14ac:dyDescent="0.25">
      <c r="B791" s="63">
        <f t="shared" si="25"/>
        <v>783</v>
      </c>
      <c r="C791" s="322"/>
      <c r="D791" s="322"/>
      <c r="E791" s="144"/>
      <c r="F791" s="140"/>
      <c r="G791" s="317"/>
      <c r="H791" s="318"/>
      <c r="I791" s="16"/>
      <c r="J791" s="64"/>
      <c r="K791" s="205"/>
      <c r="L791" s="20">
        <f t="shared" si="26"/>
        <v>0</v>
      </c>
    </row>
    <row r="792" spans="2:12" x14ac:dyDescent="0.25">
      <c r="B792" s="63">
        <f t="shared" si="25"/>
        <v>784</v>
      </c>
      <c r="C792" s="322"/>
      <c r="D792" s="322"/>
      <c r="E792" s="144"/>
      <c r="F792" s="140"/>
      <c r="G792" s="317"/>
      <c r="H792" s="318"/>
      <c r="I792" s="16"/>
      <c r="J792" s="64"/>
      <c r="K792" s="205"/>
      <c r="L792" s="20">
        <f t="shared" si="26"/>
        <v>0</v>
      </c>
    </row>
    <row r="793" spans="2:12" x14ac:dyDescent="0.25">
      <c r="B793" s="63">
        <f t="shared" si="25"/>
        <v>785</v>
      </c>
      <c r="C793" s="322"/>
      <c r="D793" s="322"/>
      <c r="E793" s="144"/>
      <c r="F793" s="140"/>
      <c r="G793" s="317"/>
      <c r="H793" s="318"/>
      <c r="I793" s="16"/>
      <c r="J793" s="64"/>
      <c r="K793" s="205"/>
      <c r="L793" s="20">
        <f t="shared" si="26"/>
        <v>0</v>
      </c>
    </row>
    <row r="794" spans="2:12" x14ac:dyDescent="0.25">
      <c r="B794" s="63">
        <f t="shared" si="25"/>
        <v>786</v>
      </c>
      <c r="C794" s="322"/>
      <c r="D794" s="322"/>
      <c r="E794" s="144"/>
      <c r="F794" s="140"/>
      <c r="G794" s="317"/>
      <c r="H794" s="318"/>
      <c r="I794" s="16"/>
      <c r="J794" s="64"/>
      <c r="K794" s="205"/>
      <c r="L794" s="20">
        <f t="shared" si="26"/>
        <v>0</v>
      </c>
    </row>
    <row r="795" spans="2:12" x14ac:dyDescent="0.25">
      <c r="B795" s="63">
        <f t="shared" si="25"/>
        <v>787</v>
      </c>
      <c r="C795" s="322"/>
      <c r="D795" s="322"/>
      <c r="E795" s="144"/>
      <c r="F795" s="140"/>
      <c r="G795" s="317"/>
      <c r="H795" s="318"/>
      <c r="I795" s="16"/>
      <c r="J795" s="64"/>
      <c r="K795" s="205"/>
      <c r="L795" s="20">
        <f t="shared" si="26"/>
        <v>0</v>
      </c>
    </row>
    <row r="796" spans="2:12" x14ac:dyDescent="0.25">
      <c r="B796" s="63">
        <f t="shared" si="25"/>
        <v>788</v>
      </c>
      <c r="C796" s="322"/>
      <c r="D796" s="322"/>
      <c r="E796" s="144"/>
      <c r="F796" s="140"/>
      <c r="G796" s="317"/>
      <c r="H796" s="318"/>
      <c r="I796" s="16"/>
      <c r="J796" s="64"/>
      <c r="K796" s="205"/>
      <c r="L796" s="20">
        <f t="shared" si="26"/>
        <v>0</v>
      </c>
    </row>
    <row r="797" spans="2:12" x14ac:dyDescent="0.25">
      <c r="B797" s="63">
        <f t="shared" si="25"/>
        <v>789</v>
      </c>
      <c r="C797" s="322"/>
      <c r="D797" s="322"/>
      <c r="E797" s="144"/>
      <c r="F797" s="140"/>
      <c r="G797" s="317"/>
      <c r="H797" s="318"/>
      <c r="I797" s="16"/>
      <c r="J797" s="64"/>
      <c r="K797" s="205"/>
      <c r="L797" s="20">
        <f t="shared" si="26"/>
        <v>0</v>
      </c>
    </row>
    <row r="798" spans="2:12" x14ac:dyDescent="0.25">
      <c r="B798" s="63">
        <f t="shared" ref="B798:B861" si="27">ROW()-ROW($B$8)</f>
        <v>790</v>
      </c>
      <c r="C798" s="322"/>
      <c r="D798" s="322"/>
      <c r="E798" s="144"/>
      <c r="F798" s="140"/>
      <c r="G798" s="317"/>
      <c r="H798" s="318"/>
      <c r="I798" s="16"/>
      <c r="J798" s="64"/>
      <c r="K798" s="205"/>
      <c r="L798" s="20">
        <f t="shared" si="26"/>
        <v>0</v>
      </c>
    </row>
    <row r="799" spans="2:12" x14ac:dyDescent="0.25">
      <c r="B799" s="63">
        <f t="shared" si="27"/>
        <v>791</v>
      </c>
      <c r="C799" s="322"/>
      <c r="D799" s="322"/>
      <c r="E799" s="144"/>
      <c r="F799" s="140"/>
      <c r="G799" s="317"/>
      <c r="H799" s="318"/>
      <c r="I799" s="16"/>
      <c r="J799" s="64"/>
      <c r="K799" s="205"/>
      <c r="L799" s="20">
        <f t="shared" si="26"/>
        <v>0</v>
      </c>
    </row>
    <row r="800" spans="2:12" x14ac:dyDescent="0.25">
      <c r="B800" s="63">
        <f t="shared" si="27"/>
        <v>792</v>
      </c>
      <c r="C800" s="322"/>
      <c r="D800" s="322"/>
      <c r="E800" s="144"/>
      <c r="F800" s="140"/>
      <c r="G800" s="317"/>
      <c r="H800" s="318"/>
      <c r="I800" s="16"/>
      <c r="J800" s="64"/>
      <c r="K800" s="205"/>
      <c r="L800" s="20">
        <f t="shared" si="26"/>
        <v>0</v>
      </c>
    </row>
    <row r="801" spans="2:12" x14ac:dyDescent="0.25">
      <c r="B801" s="63">
        <f t="shared" si="27"/>
        <v>793</v>
      </c>
      <c r="C801" s="322"/>
      <c r="D801" s="322"/>
      <c r="E801" s="144"/>
      <c r="F801" s="140"/>
      <c r="G801" s="317"/>
      <c r="H801" s="318"/>
      <c r="I801" s="16"/>
      <c r="J801" s="64"/>
      <c r="K801" s="205"/>
      <c r="L801" s="20">
        <f t="shared" si="26"/>
        <v>0</v>
      </c>
    </row>
    <row r="802" spans="2:12" x14ac:dyDescent="0.25">
      <c r="B802" s="63">
        <f t="shared" si="27"/>
        <v>794</v>
      </c>
      <c r="C802" s="322"/>
      <c r="D802" s="322"/>
      <c r="E802" s="144"/>
      <c r="F802" s="140"/>
      <c r="G802" s="317"/>
      <c r="H802" s="318"/>
      <c r="I802" s="16"/>
      <c r="J802" s="64"/>
      <c r="K802" s="205"/>
      <c r="L802" s="20">
        <f t="shared" si="26"/>
        <v>0</v>
      </c>
    </row>
    <row r="803" spans="2:12" x14ac:dyDescent="0.25">
      <c r="B803" s="63">
        <f t="shared" si="27"/>
        <v>795</v>
      </c>
      <c r="C803" s="322"/>
      <c r="D803" s="322"/>
      <c r="E803" s="144"/>
      <c r="F803" s="140"/>
      <c r="G803" s="317"/>
      <c r="H803" s="318"/>
      <c r="I803" s="16"/>
      <c r="J803" s="64"/>
      <c r="K803" s="205"/>
      <c r="L803" s="20">
        <f t="shared" si="26"/>
        <v>0</v>
      </c>
    </row>
    <row r="804" spans="2:12" x14ac:dyDescent="0.25">
      <c r="B804" s="63">
        <f t="shared" si="27"/>
        <v>796</v>
      </c>
      <c r="C804" s="322"/>
      <c r="D804" s="322"/>
      <c r="E804" s="144"/>
      <c r="F804" s="140"/>
      <c r="G804" s="317"/>
      <c r="H804" s="318"/>
      <c r="I804" s="16"/>
      <c r="J804" s="64"/>
      <c r="K804" s="205"/>
      <c r="L804" s="20">
        <f t="shared" si="26"/>
        <v>0</v>
      </c>
    </row>
    <row r="805" spans="2:12" x14ac:dyDescent="0.25">
      <c r="B805" s="63">
        <f t="shared" si="27"/>
        <v>797</v>
      </c>
      <c r="C805" s="322"/>
      <c r="D805" s="322"/>
      <c r="E805" s="144"/>
      <c r="F805" s="140"/>
      <c r="G805" s="317"/>
      <c r="H805" s="318"/>
      <c r="I805" s="16"/>
      <c r="J805" s="64"/>
      <c r="K805" s="205"/>
      <c r="L805" s="20">
        <f t="shared" si="26"/>
        <v>0</v>
      </c>
    </row>
    <row r="806" spans="2:12" x14ac:dyDescent="0.25">
      <c r="B806" s="63">
        <f t="shared" si="27"/>
        <v>798</v>
      </c>
      <c r="C806" s="322"/>
      <c r="D806" s="322"/>
      <c r="E806" s="144"/>
      <c r="F806" s="140"/>
      <c r="G806" s="317"/>
      <c r="H806" s="318"/>
      <c r="I806" s="16"/>
      <c r="J806" s="64"/>
      <c r="K806" s="205"/>
      <c r="L806" s="20">
        <f t="shared" si="26"/>
        <v>0</v>
      </c>
    </row>
    <row r="807" spans="2:12" x14ac:dyDescent="0.25">
      <c r="B807" s="63">
        <f t="shared" si="27"/>
        <v>799</v>
      </c>
      <c r="C807" s="322"/>
      <c r="D807" s="322"/>
      <c r="E807" s="144"/>
      <c r="F807" s="140"/>
      <c r="G807" s="317"/>
      <c r="H807" s="318"/>
      <c r="I807" s="16"/>
      <c r="J807" s="64"/>
      <c r="K807" s="205"/>
      <c r="L807" s="20">
        <f t="shared" si="26"/>
        <v>0</v>
      </c>
    </row>
    <row r="808" spans="2:12" x14ac:dyDescent="0.25">
      <c r="B808" s="63">
        <f t="shared" si="27"/>
        <v>800</v>
      </c>
      <c r="C808" s="322"/>
      <c r="D808" s="322"/>
      <c r="E808" s="144"/>
      <c r="F808" s="140"/>
      <c r="G808" s="317"/>
      <c r="H808" s="318"/>
      <c r="I808" s="16"/>
      <c r="J808" s="64"/>
      <c r="K808" s="205"/>
      <c r="L808" s="20">
        <f t="shared" si="26"/>
        <v>0</v>
      </c>
    </row>
    <row r="809" spans="2:12" x14ac:dyDescent="0.25">
      <c r="B809" s="63">
        <f t="shared" si="27"/>
        <v>801</v>
      </c>
      <c r="C809" s="322"/>
      <c r="D809" s="322"/>
      <c r="E809" s="144"/>
      <c r="F809" s="140"/>
      <c r="G809" s="317"/>
      <c r="H809" s="318"/>
      <c r="I809" s="16"/>
      <c r="J809" s="64"/>
      <c r="K809" s="205"/>
      <c r="L809" s="20">
        <f t="shared" si="26"/>
        <v>0</v>
      </c>
    </row>
    <row r="810" spans="2:12" x14ac:dyDescent="0.25">
      <c r="B810" s="63">
        <f t="shared" si="27"/>
        <v>802</v>
      </c>
      <c r="C810" s="322"/>
      <c r="D810" s="322"/>
      <c r="E810" s="144"/>
      <c r="F810" s="140"/>
      <c r="G810" s="317"/>
      <c r="H810" s="318"/>
      <c r="I810" s="16"/>
      <c r="J810" s="64"/>
      <c r="K810" s="205"/>
      <c r="L810" s="20">
        <f t="shared" si="26"/>
        <v>0</v>
      </c>
    </row>
    <row r="811" spans="2:12" x14ac:dyDescent="0.25">
      <c r="B811" s="63">
        <f t="shared" si="27"/>
        <v>803</v>
      </c>
      <c r="C811" s="322"/>
      <c r="D811" s="322"/>
      <c r="E811" s="144"/>
      <c r="F811" s="140"/>
      <c r="G811" s="317"/>
      <c r="H811" s="318"/>
      <c r="I811" s="16"/>
      <c r="J811" s="64"/>
      <c r="K811" s="205"/>
      <c r="L811" s="20">
        <f t="shared" si="26"/>
        <v>0</v>
      </c>
    </row>
    <row r="812" spans="2:12" x14ac:dyDescent="0.25">
      <c r="B812" s="63">
        <f t="shared" si="27"/>
        <v>804</v>
      </c>
      <c r="C812" s="322"/>
      <c r="D812" s="322"/>
      <c r="E812" s="144"/>
      <c r="F812" s="140"/>
      <c r="G812" s="317"/>
      <c r="H812" s="318"/>
      <c r="I812" s="16"/>
      <c r="J812" s="64"/>
      <c r="K812" s="205"/>
      <c r="L812" s="20">
        <f t="shared" si="26"/>
        <v>0</v>
      </c>
    </row>
    <row r="813" spans="2:12" x14ac:dyDescent="0.25">
      <c r="B813" s="63">
        <f t="shared" si="27"/>
        <v>805</v>
      </c>
      <c r="C813" s="322"/>
      <c r="D813" s="322"/>
      <c r="E813" s="144"/>
      <c r="F813" s="140"/>
      <c r="G813" s="317"/>
      <c r="H813" s="318"/>
      <c r="I813" s="16"/>
      <c r="J813" s="64"/>
      <c r="K813" s="205"/>
      <c r="L813" s="20">
        <f t="shared" si="26"/>
        <v>0</v>
      </c>
    </row>
    <row r="814" spans="2:12" x14ac:dyDescent="0.25">
      <c r="B814" s="63">
        <f t="shared" si="27"/>
        <v>806</v>
      </c>
      <c r="C814" s="322"/>
      <c r="D814" s="322"/>
      <c r="E814" s="144"/>
      <c r="F814" s="140"/>
      <c r="G814" s="317"/>
      <c r="H814" s="318"/>
      <c r="I814" s="16"/>
      <c r="J814" s="64"/>
      <c r="K814" s="205"/>
      <c r="L814" s="20">
        <f t="shared" si="26"/>
        <v>0</v>
      </c>
    </row>
    <row r="815" spans="2:12" x14ac:dyDescent="0.25">
      <c r="B815" s="63">
        <f t="shared" si="27"/>
        <v>807</v>
      </c>
      <c r="C815" s="322"/>
      <c r="D815" s="322"/>
      <c r="E815" s="144"/>
      <c r="F815" s="140"/>
      <c r="G815" s="317"/>
      <c r="H815" s="318"/>
      <c r="I815" s="16"/>
      <c r="J815" s="64"/>
      <c r="K815" s="205"/>
      <c r="L815" s="20">
        <f t="shared" si="26"/>
        <v>0</v>
      </c>
    </row>
    <row r="816" spans="2:12" x14ac:dyDescent="0.25">
      <c r="B816" s="63">
        <f t="shared" si="27"/>
        <v>808</v>
      </c>
      <c r="C816" s="322"/>
      <c r="D816" s="322"/>
      <c r="E816" s="144"/>
      <c r="F816" s="140"/>
      <c r="G816" s="317"/>
      <c r="H816" s="318"/>
      <c r="I816" s="16"/>
      <c r="J816" s="64"/>
      <c r="K816" s="205"/>
      <c r="L816" s="20">
        <f t="shared" si="26"/>
        <v>0</v>
      </c>
    </row>
    <row r="817" spans="2:12" x14ac:dyDescent="0.25">
      <c r="B817" s="63">
        <f t="shared" si="27"/>
        <v>809</v>
      </c>
      <c r="C817" s="322"/>
      <c r="D817" s="322"/>
      <c r="E817" s="144"/>
      <c r="F817" s="140"/>
      <c r="G817" s="317"/>
      <c r="H817" s="318"/>
      <c r="I817" s="16"/>
      <c r="J817" s="64"/>
      <c r="K817" s="205"/>
      <c r="L817" s="20">
        <f t="shared" si="26"/>
        <v>0</v>
      </c>
    </row>
    <row r="818" spans="2:12" x14ac:dyDescent="0.25">
      <c r="B818" s="63">
        <f t="shared" si="27"/>
        <v>810</v>
      </c>
      <c r="C818" s="322"/>
      <c r="D818" s="322"/>
      <c r="E818" s="144"/>
      <c r="F818" s="140"/>
      <c r="G818" s="317"/>
      <c r="H818" s="318"/>
      <c r="I818" s="16"/>
      <c r="J818" s="64"/>
      <c r="K818" s="205"/>
      <c r="L818" s="20">
        <f t="shared" si="26"/>
        <v>0</v>
      </c>
    </row>
    <row r="819" spans="2:12" x14ac:dyDescent="0.25">
      <c r="B819" s="63">
        <f t="shared" si="27"/>
        <v>811</v>
      </c>
      <c r="C819" s="322"/>
      <c r="D819" s="322"/>
      <c r="E819" s="144"/>
      <c r="F819" s="140"/>
      <c r="G819" s="317"/>
      <c r="H819" s="318"/>
      <c r="I819" s="16"/>
      <c r="J819" s="64"/>
      <c r="K819" s="205"/>
      <c r="L819" s="20">
        <f t="shared" si="26"/>
        <v>0</v>
      </c>
    </row>
    <row r="820" spans="2:12" x14ac:dyDescent="0.25">
      <c r="B820" s="63">
        <f t="shared" si="27"/>
        <v>812</v>
      </c>
      <c r="C820" s="322"/>
      <c r="D820" s="322"/>
      <c r="E820" s="144"/>
      <c r="F820" s="140"/>
      <c r="G820" s="317"/>
      <c r="H820" s="318"/>
      <c r="I820" s="16"/>
      <c r="J820" s="64"/>
      <c r="K820" s="205"/>
      <c r="L820" s="20">
        <f t="shared" si="26"/>
        <v>0</v>
      </c>
    </row>
    <row r="821" spans="2:12" x14ac:dyDescent="0.25">
      <c r="B821" s="63">
        <f t="shared" si="27"/>
        <v>813</v>
      </c>
      <c r="C821" s="322"/>
      <c r="D821" s="322"/>
      <c r="E821" s="144"/>
      <c r="F821" s="140"/>
      <c r="G821" s="317"/>
      <c r="H821" s="318"/>
      <c r="I821" s="16"/>
      <c r="J821" s="64"/>
      <c r="K821" s="205"/>
      <c r="L821" s="20">
        <f t="shared" si="26"/>
        <v>0</v>
      </c>
    </row>
    <row r="822" spans="2:12" x14ac:dyDescent="0.25">
      <c r="B822" s="63">
        <f t="shared" si="27"/>
        <v>814</v>
      </c>
      <c r="C822" s="322"/>
      <c r="D822" s="322"/>
      <c r="E822" s="144"/>
      <c r="F822" s="140"/>
      <c r="G822" s="317"/>
      <c r="H822" s="318"/>
      <c r="I822" s="16"/>
      <c r="J822" s="64"/>
      <c r="K822" s="205"/>
      <c r="L822" s="20">
        <f t="shared" si="26"/>
        <v>0</v>
      </c>
    </row>
    <row r="823" spans="2:12" x14ac:dyDescent="0.25">
      <c r="B823" s="63">
        <f t="shared" si="27"/>
        <v>815</v>
      </c>
      <c r="C823" s="322"/>
      <c r="D823" s="322"/>
      <c r="E823" s="144"/>
      <c r="F823" s="140"/>
      <c r="G823" s="317"/>
      <c r="H823" s="318"/>
      <c r="I823" s="16"/>
      <c r="J823" s="64"/>
      <c r="K823" s="205"/>
      <c r="L823" s="20">
        <f t="shared" si="26"/>
        <v>0</v>
      </c>
    </row>
    <row r="824" spans="2:12" x14ac:dyDescent="0.25">
      <c r="B824" s="63">
        <f t="shared" si="27"/>
        <v>816</v>
      </c>
      <c r="C824" s="322"/>
      <c r="D824" s="322"/>
      <c r="E824" s="144"/>
      <c r="F824" s="140"/>
      <c r="G824" s="317"/>
      <c r="H824" s="318"/>
      <c r="I824" s="16"/>
      <c r="J824" s="64"/>
      <c r="K824" s="205"/>
      <c r="L824" s="20">
        <f t="shared" si="26"/>
        <v>0</v>
      </c>
    </row>
    <row r="825" spans="2:12" x14ac:dyDescent="0.25">
      <c r="B825" s="63">
        <f t="shared" si="27"/>
        <v>817</v>
      </c>
      <c r="C825" s="322"/>
      <c r="D825" s="322"/>
      <c r="E825" s="144"/>
      <c r="F825" s="140"/>
      <c r="G825" s="317"/>
      <c r="H825" s="318"/>
      <c r="I825" s="16"/>
      <c r="J825" s="64"/>
      <c r="K825" s="205"/>
      <c r="L825" s="20">
        <f t="shared" si="26"/>
        <v>0</v>
      </c>
    </row>
    <row r="826" spans="2:12" x14ac:dyDescent="0.25">
      <c r="B826" s="63">
        <f t="shared" si="27"/>
        <v>818</v>
      </c>
      <c r="C826" s="322"/>
      <c r="D826" s="322"/>
      <c r="E826" s="144"/>
      <c r="F826" s="140"/>
      <c r="G826" s="317"/>
      <c r="H826" s="318"/>
      <c r="I826" s="16"/>
      <c r="J826" s="64"/>
      <c r="K826" s="205"/>
      <c r="L826" s="20">
        <f t="shared" si="26"/>
        <v>0</v>
      </c>
    </row>
    <row r="827" spans="2:12" x14ac:dyDescent="0.25">
      <c r="B827" s="63">
        <f t="shared" si="27"/>
        <v>819</v>
      </c>
      <c r="C827" s="322"/>
      <c r="D827" s="322"/>
      <c r="E827" s="144"/>
      <c r="F827" s="140"/>
      <c r="G827" s="317"/>
      <c r="H827" s="318"/>
      <c r="I827" s="16"/>
      <c r="J827" s="64"/>
      <c r="K827" s="205"/>
      <c r="L827" s="20">
        <f t="shared" si="26"/>
        <v>0</v>
      </c>
    </row>
    <row r="828" spans="2:12" x14ac:dyDescent="0.25">
      <c r="B828" s="63">
        <f t="shared" si="27"/>
        <v>820</v>
      </c>
      <c r="C828" s="322"/>
      <c r="D828" s="322"/>
      <c r="E828" s="144"/>
      <c r="F828" s="140"/>
      <c r="G828" s="317"/>
      <c r="H828" s="318"/>
      <c r="I828" s="16"/>
      <c r="J828" s="64"/>
      <c r="K828" s="205"/>
      <c r="L828" s="20">
        <f t="shared" si="26"/>
        <v>0</v>
      </c>
    </row>
    <row r="829" spans="2:12" x14ac:dyDescent="0.25">
      <c r="B829" s="63">
        <f t="shared" si="27"/>
        <v>821</v>
      </c>
      <c r="C829" s="322"/>
      <c r="D829" s="322"/>
      <c r="E829" s="144"/>
      <c r="F829" s="140"/>
      <c r="G829" s="317"/>
      <c r="H829" s="318"/>
      <c r="I829" s="16"/>
      <c r="J829" s="64"/>
      <c r="K829" s="205"/>
      <c r="L829" s="20">
        <f t="shared" si="26"/>
        <v>0</v>
      </c>
    </row>
    <row r="830" spans="2:12" x14ac:dyDescent="0.25">
      <c r="B830" s="63">
        <f t="shared" si="27"/>
        <v>822</v>
      </c>
      <c r="C830" s="322"/>
      <c r="D830" s="322"/>
      <c r="E830" s="144"/>
      <c r="F830" s="140"/>
      <c r="G830" s="317"/>
      <c r="H830" s="318"/>
      <c r="I830" s="16"/>
      <c r="J830" s="64"/>
      <c r="K830" s="205"/>
      <c r="L830" s="20">
        <f t="shared" si="26"/>
        <v>0</v>
      </c>
    </row>
    <row r="831" spans="2:12" x14ac:dyDescent="0.25">
      <c r="B831" s="63">
        <f t="shared" si="27"/>
        <v>823</v>
      </c>
      <c r="C831" s="322"/>
      <c r="D831" s="322"/>
      <c r="E831" s="144"/>
      <c r="F831" s="140"/>
      <c r="G831" s="317"/>
      <c r="H831" s="318"/>
      <c r="I831" s="16"/>
      <c r="J831" s="64"/>
      <c r="K831" s="205"/>
      <c r="L831" s="20">
        <f t="shared" si="26"/>
        <v>0</v>
      </c>
    </row>
    <row r="832" spans="2:12" x14ac:dyDescent="0.25">
      <c r="B832" s="63">
        <f t="shared" si="27"/>
        <v>824</v>
      </c>
      <c r="C832" s="322"/>
      <c r="D832" s="322"/>
      <c r="E832" s="144"/>
      <c r="F832" s="140"/>
      <c r="G832" s="317"/>
      <c r="H832" s="318"/>
      <c r="I832" s="16"/>
      <c r="J832" s="64"/>
      <c r="K832" s="205"/>
      <c r="L832" s="20">
        <f t="shared" si="26"/>
        <v>0</v>
      </c>
    </row>
    <row r="833" spans="2:12" x14ac:dyDescent="0.25">
      <c r="B833" s="63">
        <f t="shared" si="27"/>
        <v>825</v>
      </c>
      <c r="C833" s="322"/>
      <c r="D833" s="322"/>
      <c r="E833" s="144"/>
      <c r="F833" s="140"/>
      <c r="G833" s="317"/>
      <c r="H833" s="318"/>
      <c r="I833" s="16"/>
      <c r="J833" s="64"/>
      <c r="K833" s="205"/>
      <c r="L833" s="20">
        <f t="shared" si="26"/>
        <v>0</v>
      </c>
    </row>
    <row r="834" spans="2:12" x14ac:dyDescent="0.25">
      <c r="B834" s="63">
        <f t="shared" si="27"/>
        <v>826</v>
      </c>
      <c r="C834" s="322"/>
      <c r="D834" s="322"/>
      <c r="E834" s="144"/>
      <c r="F834" s="140"/>
      <c r="G834" s="317"/>
      <c r="H834" s="318"/>
      <c r="I834" s="16"/>
      <c r="J834" s="64"/>
      <c r="K834" s="205"/>
      <c r="L834" s="20">
        <f t="shared" si="26"/>
        <v>0</v>
      </c>
    </row>
    <row r="835" spans="2:12" x14ac:dyDescent="0.25">
      <c r="B835" s="63">
        <f t="shared" si="27"/>
        <v>827</v>
      </c>
      <c r="C835" s="322"/>
      <c r="D835" s="322"/>
      <c r="E835" s="144"/>
      <c r="F835" s="140"/>
      <c r="G835" s="317"/>
      <c r="H835" s="318"/>
      <c r="I835" s="16"/>
      <c r="J835" s="64"/>
      <c r="K835" s="205"/>
      <c r="L835" s="20">
        <f t="shared" si="26"/>
        <v>0</v>
      </c>
    </row>
    <row r="836" spans="2:12" x14ac:dyDescent="0.25">
      <c r="B836" s="63">
        <f t="shared" si="27"/>
        <v>828</v>
      </c>
      <c r="C836" s="322"/>
      <c r="D836" s="322"/>
      <c r="E836" s="144"/>
      <c r="F836" s="140"/>
      <c r="G836" s="317"/>
      <c r="H836" s="318"/>
      <c r="I836" s="16"/>
      <c r="J836" s="64"/>
      <c r="K836" s="205"/>
      <c r="L836" s="20">
        <f t="shared" si="26"/>
        <v>0</v>
      </c>
    </row>
    <row r="837" spans="2:12" x14ac:dyDescent="0.25">
      <c r="B837" s="63">
        <f t="shared" si="27"/>
        <v>829</v>
      </c>
      <c r="C837" s="322"/>
      <c r="D837" s="322"/>
      <c r="E837" s="144"/>
      <c r="F837" s="140"/>
      <c r="G837" s="317"/>
      <c r="H837" s="318"/>
      <c r="I837" s="16"/>
      <c r="J837" s="64"/>
      <c r="K837" s="205"/>
      <c r="L837" s="20">
        <f t="shared" si="26"/>
        <v>0</v>
      </c>
    </row>
    <row r="838" spans="2:12" x14ac:dyDescent="0.25">
      <c r="B838" s="63">
        <f t="shared" si="27"/>
        <v>830</v>
      </c>
      <c r="C838" s="322"/>
      <c r="D838" s="322"/>
      <c r="E838" s="144"/>
      <c r="F838" s="140"/>
      <c r="G838" s="317"/>
      <c r="H838" s="318"/>
      <c r="I838" s="16"/>
      <c r="J838" s="64"/>
      <c r="K838" s="205"/>
      <c r="L838" s="20">
        <f t="shared" si="26"/>
        <v>0</v>
      </c>
    </row>
    <row r="839" spans="2:12" x14ac:dyDescent="0.25">
      <c r="B839" s="63">
        <f t="shared" si="27"/>
        <v>831</v>
      </c>
      <c r="C839" s="322"/>
      <c r="D839" s="322"/>
      <c r="E839" s="144"/>
      <c r="F839" s="140"/>
      <c r="G839" s="317"/>
      <c r="H839" s="318"/>
      <c r="I839" s="16"/>
      <c r="J839" s="64"/>
      <c r="K839" s="205"/>
      <c r="L839" s="20">
        <f t="shared" si="26"/>
        <v>0</v>
      </c>
    </row>
    <row r="840" spans="2:12" x14ac:dyDescent="0.25">
      <c r="B840" s="63">
        <f t="shared" si="27"/>
        <v>832</v>
      </c>
      <c r="C840" s="322"/>
      <c r="D840" s="322"/>
      <c r="E840" s="144"/>
      <c r="F840" s="140"/>
      <c r="G840" s="317"/>
      <c r="H840" s="318"/>
      <c r="I840" s="16"/>
      <c r="J840" s="64"/>
      <c r="K840" s="205"/>
      <c r="L840" s="20">
        <f t="shared" si="26"/>
        <v>0</v>
      </c>
    </row>
    <row r="841" spans="2:12" x14ac:dyDescent="0.25">
      <c r="B841" s="63">
        <f t="shared" si="27"/>
        <v>833</v>
      </c>
      <c r="C841" s="322"/>
      <c r="D841" s="322"/>
      <c r="E841" s="144"/>
      <c r="F841" s="140"/>
      <c r="G841" s="317"/>
      <c r="H841" s="318"/>
      <c r="I841" s="16"/>
      <c r="J841" s="64"/>
      <c r="K841" s="205"/>
      <c r="L841" s="20">
        <f t="shared" si="26"/>
        <v>0</v>
      </c>
    </row>
    <row r="842" spans="2:12" x14ac:dyDescent="0.25">
      <c r="B842" s="63">
        <f t="shared" si="27"/>
        <v>834</v>
      </c>
      <c r="C842" s="322"/>
      <c r="D842" s="322"/>
      <c r="E842" s="144"/>
      <c r="F842" s="140"/>
      <c r="G842" s="317"/>
      <c r="H842" s="318"/>
      <c r="I842" s="16"/>
      <c r="J842" s="64"/>
      <c r="K842" s="205"/>
      <c r="L842" s="20">
        <f t="shared" si="26"/>
        <v>0</v>
      </c>
    </row>
    <row r="843" spans="2:12" x14ac:dyDescent="0.25">
      <c r="B843" s="63">
        <f t="shared" si="27"/>
        <v>835</v>
      </c>
      <c r="C843" s="322"/>
      <c r="D843" s="322"/>
      <c r="E843" s="144"/>
      <c r="F843" s="140"/>
      <c r="G843" s="317"/>
      <c r="H843" s="318"/>
      <c r="I843" s="16"/>
      <c r="J843" s="64"/>
      <c r="K843" s="205"/>
      <c r="L843" s="20">
        <f t="shared" si="26"/>
        <v>0</v>
      </c>
    </row>
    <row r="844" spans="2:12" x14ac:dyDescent="0.25">
      <c r="B844" s="63">
        <f t="shared" si="27"/>
        <v>836</v>
      </c>
      <c r="C844" s="322"/>
      <c r="D844" s="322"/>
      <c r="E844" s="144"/>
      <c r="F844" s="140"/>
      <c r="G844" s="317"/>
      <c r="H844" s="318"/>
      <c r="I844" s="16"/>
      <c r="J844" s="64"/>
      <c r="K844" s="205"/>
      <c r="L844" s="20">
        <f t="shared" si="26"/>
        <v>0</v>
      </c>
    </row>
    <row r="845" spans="2:12" x14ac:dyDescent="0.25">
      <c r="B845" s="63">
        <f t="shared" si="27"/>
        <v>837</v>
      </c>
      <c r="C845" s="322"/>
      <c r="D845" s="322"/>
      <c r="E845" s="144"/>
      <c r="F845" s="140"/>
      <c r="G845" s="317"/>
      <c r="H845" s="318"/>
      <c r="I845" s="16"/>
      <c r="J845" s="64"/>
      <c r="K845" s="205"/>
      <c r="L845" s="20">
        <f t="shared" si="26"/>
        <v>0</v>
      </c>
    </row>
    <row r="846" spans="2:12" x14ac:dyDescent="0.25">
      <c r="B846" s="63">
        <f t="shared" si="27"/>
        <v>838</v>
      </c>
      <c r="C846" s="322"/>
      <c r="D846" s="322"/>
      <c r="E846" s="144"/>
      <c r="F846" s="140"/>
      <c r="G846" s="317"/>
      <c r="H846" s="318"/>
      <c r="I846" s="16"/>
      <c r="J846" s="64"/>
      <c r="K846" s="205"/>
      <c r="L846" s="20">
        <f t="shared" si="26"/>
        <v>0</v>
      </c>
    </row>
    <row r="847" spans="2:12" x14ac:dyDescent="0.25">
      <c r="B847" s="63">
        <f t="shared" si="27"/>
        <v>839</v>
      </c>
      <c r="C847" s="322"/>
      <c r="D847" s="322"/>
      <c r="E847" s="144"/>
      <c r="F847" s="140"/>
      <c r="G847" s="317"/>
      <c r="H847" s="318"/>
      <c r="I847" s="16"/>
      <c r="J847" s="64"/>
      <c r="K847" s="205"/>
      <c r="L847" s="20">
        <f t="shared" si="26"/>
        <v>0</v>
      </c>
    </row>
    <row r="848" spans="2:12" x14ac:dyDescent="0.25">
      <c r="B848" s="63">
        <f t="shared" si="27"/>
        <v>840</v>
      </c>
      <c r="C848" s="322"/>
      <c r="D848" s="322"/>
      <c r="E848" s="144"/>
      <c r="F848" s="140"/>
      <c r="G848" s="317"/>
      <c r="H848" s="318"/>
      <c r="I848" s="16"/>
      <c r="J848" s="64"/>
      <c r="K848" s="205"/>
      <c r="L848" s="20">
        <f t="shared" si="26"/>
        <v>0</v>
      </c>
    </row>
    <row r="849" spans="2:12" x14ac:dyDescent="0.25">
      <c r="B849" s="63">
        <f t="shared" si="27"/>
        <v>841</v>
      </c>
      <c r="C849" s="322"/>
      <c r="D849" s="322"/>
      <c r="E849" s="144"/>
      <c r="F849" s="140"/>
      <c r="G849" s="317"/>
      <c r="H849" s="318"/>
      <c r="I849" s="16"/>
      <c r="J849" s="64"/>
      <c r="K849" s="205"/>
      <c r="L849" s="20">
        <f t="shared" ref="L849:L912" si="28">K849*J849</f>
        <v>0</v>
      </c>
    </row>
    <row r="850" spans="2:12" x14ac:dyDescent="0.25">
      <c r="B850" s="63">
        <f t="shared" si="27"/>
        <v>842</v>
      </c>
      <c r="C850" s="322"/>
      <c r="D850" s="322"/>
      <c r="E850" s="144"/>
      <c r="F850" s="140"/>
      <c r="G850" s="317"/>
      <c r="H850" s="318"/>
      <c r="I850" s="16"/>
      <c r="J850" s="64"/>
      <c r="K850" s="205"/>
      <c r="L850" s="20">
        <f t="shared" si="28"/>
        <v>0</v>
      </c>
    </row>
    <row r="851" spans="2:12" x14ac:dyDescent="0.25">
      <c r="B851" s="63">
        <f t="shared" si="27"/>
        <v>843</v>
      </c>
      <c r="C851" s="322"/>
      <c r="D851" s="322"/>
      <c r="E851" s="144"/>
      <c r="F851" s="140"/>
      <c r="G851" s="317"/>
      <c r="H851" s="318"/>
      <c r="I851" s="16"/>
      <c r="J851" s="64"/>
      <c r="K851" s="205"/>
      <c r="L851" s="20">
        <f t="shared" si="28"/>
        <v>0</v>
      </c>
    </row>
    <row r="852" spans="2:12" x14ac:dyDescent="0.25">
      <c r="B852" s="63">
        <f t="shared" si="27"/>
        <v>844</v>
      </c>
      <c r="C852" s="322"/>
      <c r="D852" s="322"/>
      <c r="E852" s="144"/>
      <c r="F852" s="140"/>
      <c r="G852" s="317"/>
      <c r="H852" s="318"/>
      <c r="I852" s="16"/>
      <c r="J852" s="64"/>
      <c r="K852" s="205"/>
      <c r="L852" s="20">
        <f t="shared" si="28"/>
        <v>0</v>
      </c>
    </row>
    <row r="853" spans="2:12" x14ac:dyDescent="0.25">
      <c r="B853" s="63">
        <f t="shared" si="27"/>
        <v>845</v>
      </c>
      <c r="C853" s="322"/>
      <c r="D853" s="322"/>
      <c r="E853" s="144"/>
      <c r="F853" s="140"/>
      <c r="G853" s="317"/>
      <c r="H853" s="318"/>
      <c r="I853" s="16"/>
      <c r="J853" s="64"/>
      <c r="K853" s="205"/>
      <c r="L853" s="20">
        <f t="shared" si="28"/>
        <v>0</v>
      </c>
    </row>
    <row r="854" spans="2:12" x14ac:dyDescent="0.25">
      <c r="B854" s="63">
        <f t="shared" si="27"/>
        <v>846</v>
      </c>
      <c r="C854" s="322"/>
      <c r="D854" s="322"/>
      <c r="E854" s="144"/>
      <c r="F854" s="140"/>
      <c r="G854" s="317"/>
      <c r="H854" s="318"/>
      <c r="I854" s="16"/>
      <c r="J854" s="64"/>
      <c r="K854" s="205"/>
      <c r="L854" s="20">
        <f t="shared" si="28"/>
        <v>0</v>
      </c>
    </row>
    <row r="855" spans="2:12" x14ac:dyDescent="0.25">
      <c r="B855" s="63">
        <f t="shared" si="27"/>
        <v>847</v>
      </c>
      <c r="C855" s="322"/>
      <c r="D855" s="322"/>
      <c r="E855" s="144"/>
      <c r="F855" s="140"/>
      <c r="G855" s="317"/>
      <c r="H855" s="318"/>
      <c r="I855" s="16"/>
      <c r="J855" s="64"/>
      <c r="K855" s="205"/>
      <c r="L855" s="20">
        <f t="shared" si="28"/>
        <v>0</v>
      </c>
    </row>
    <row r="856" spans="2:12" x14ac:dyDescent="0.25">
      <c r="B856" s="63">
        <f t="shared" si="27"/>
        <v>848</v>
      </c>
      <c r="C856" s="322"/>
      <c r="D856" s="322"/>
      <c r="E856" s="144"/>
      <c r="F856" s="140"/>
      <c r="G856" s="317"/>
      <c r="H856" s="318"/>
      <c r="I856" s="16"/>
      <c r="J856" s="64"/>
      <c r="K856" s="205"/>
      <c r="L856" s="20">
        <f t="shared" si="28"/>
        <v>0</v>
      </c>
    </row>
    <row r="857" spans="2:12" x14ac:dyDescent="0.25">
      <c r="B857" s="63">
        <f t="shared" si="27"/>
        <v>849</v>
      </c>
      <c r="C857" s="322"/>
      <c r="D857" s="322"/>
      <c r="E857" s="144"/>
      <c r="F857" s="140"/>
      <c r="G857" s="317"/>
      <c r="H857" s="318"/>
      <c r="I857" s="16"/>
      <c r="J857" s="64"/>
      <c r="K857" s="205"/>
      <c r="L857" s="20">
        <f t="shared" si="28"/>
        <v>0</v>
      </c>
    </row>
    <row r="858" spans="2:12" x14ac:dyDescent="0.25">
      <c r="B858" s="63">
        <f t="shared" si="27"/>
        <v>850</v>
      </c>
      <c r="C858" s="322"/>
      <c r="D858" s="322"/>
      <c r="E858" s="144"/>
      <c r="F858" s="140"/>
      <c r="G858" s="317"/>
      <c r="H858" s="318"/>
      <c r="I858" s="16"/>
      <c r="J858" s="64"/>
      <c r="K858" s="205"/>
      <c r="L858" s="20">
        <f t="shared" si="28"/>
        <v>0</v>
      </c>
    </row>
    <row r="859" spans="2:12" x14ac:dyDescent="0.25">
      <c r="B859" s="63">
        <f t="shared" si="27"/>
        <v>851</v>
      </c>
      <c r="C859" s="322"/>
      <c r="D859" s="322"/>
      <c r="E859" s="144"/>
      <c r="F859" s="140"/>
      <c r="G859" s="317"/>
      <c r="H859" s="318"/>
      <c r="I859" s="16"/>
      <c r="J859" s="64"/>
      <c r="K859" s="205"/>
      <c r="L859" s="20">
        <f t="shared" si="28"/>
        <v>0</v>
      </c>
    </row>
    <row r="860" spans="2:12" x14ac:dyDescent="0.25">
      <c r="B860" s="63">
        <f t="shared" si="27"/>
        <v>852</v>
      </c>
      <c r="C860" s="322"/>
      <c r="D860" s="322"/>
      <c r="E860" s="144"/>
      <c r="F860" s="140"/>
      <c r="G860" s="317"/>
      <c r="H860" s="318"/>
      <c r="I860" s="16"/>
      <c r="J860" s="64"/>
      <c r="K860" s="205"/>
      <c r="L860" s="20">
        <f t="shared" si="28"/>
        <v>0</v>
      </c>
    </row>
    <row r="861" spans="2:12" x14ac:dyDescent="0.25">
      <c r="B861" s="63">
        <f t="shared" si="27"/>
        <v>853</v>
      </c>
      <c r="C861" s="322"/>
      <c r="D861" s="322"/>
      <c r="E861" s="144"/>
      <c r="F861" s="140"/>
      <c r="G861" s="317"/>
      <c r="H861" s="318"/>
      <c r="I861" s="16"/>
      <c r="J861" s="64"/>
      <c r="K861" s="205"/>
      <c r="L861" s="20">
        <f t="shared" si="28"/>
        <v>0</v>
      </c>
    </row>
    <row r="862" spans="2:12" x14ac:dyDescent="0.25">
      <c r="B862" s="63">
        <f t="shared" ref="B862:B925" si="29">ROW()-ROW($B$8)</f>
        <v>854</v>
      </c>
      <c r="C862" s="322"/>
      <c r="D862" s="322"/>
      <c r="E862" s="144"/>
      <c r="F862" s="140"/>
      <c r="G862" s="317"/>
      <c r="H862" s="318"/>
      <c r="I862" s="16"/>
      <c r="J862" s="64"/>
      <c r="K862" s="205"/>
      <c r="L862" s="20">
        <f t="shared" si="28"/>
        <v>0</v>
      </c>
    </row>
    <row r="863" spans="2:12" x14ac:dyDescent="0.25">
      <c r="B863" s="63">
        <f t="shared" si="29"/>
        <v>855</v>
      </c>
      <c r="C863" s="322"/>
      <c r="D863" s="322"/>
      <c r="E863" s="144"/>
      <c r="F863" s="140"/>
      <c r="G863" s="317"/>
      <c r="H863" s="318"/>
      <c r="I863" s="16"/>
      <c r="J863" s="64"/>
      <c r="K863" s="205"/>
      <c r="L863" s="20">
        <f t="shared" si="28"/>
        <v>0</v>
      </c>
    </row>
    <row r="864" spans="2:12" x14ac:dyDescent="0.25">
      <c r="B864" s="63">
        <f t="shared" si="29"/>
        <v>856</v>
      </c>
      <c r="C864" s="322"/>
      <c r="D864" s="322"/>
      <c r="E864" s="144"/>
      <c r="F864" s="140"/>
      <c r="G864" s="317"/>
      <c r="H864" s="318"/>
      <c r="I864" s="16"/>
      <c r="J864" s="64"/>
      <c r="K864" s="205"/>
      <c r="L864" s="20">
        <f t="shared" si="28"/>
        <v>0</v>
      </c>
    </row>
    <row r="865" spans="2:12" x14ac:dyDescent="0.25">
      <c r="B865" s="63">
        <f t="shared" si="29"/>
        <v>857</v>
      </c>
      <c r="C865" s="322"/>
      <c r="D865" s="322"/>
      <c r="E865" s="144"/>
      <c r="F865" s="140"/>
      <c r="G865" s="317"/>
      <c r="H865" s="318"/>
      <c r="I865" s="16"/>
      <c r="J865" s="64"/>
      <c r="K865" s="205"/>
      <c r="L865" s="20">
        <f t="shared" si="28"/>
        <v>0</v>
      </c>
    </row>
    <row r="866" spans="2:12" x14ac:dyDescent="0.25">
      <c r="B866" s="63">
        <f t="shared" si="29"/>
        <v>858</v>
      </c>
      <c r="C866" s="322"/>
      <c r="D866" s="322"/>
      <c r="E866" s="144"/>
      <c r="F866" s="140"/>
      <c r="G866" s="317"/>
      <c r="H866" s="318"/>
      <c r="I866" s="16"/>
      <c r="J866" s="64"/>
      <c r="K866" s="205"/>
      <c r="L866" s="20">
        <f t="shared" si="28"/>
        <v>0</v>
      </c>
    </row>
    <row r="867" spans="2:12" x14ac:dyDescent="0.25">
      <c r="B867" s="63">
        <f t="shared" si="29"/>
        <v>859</v>
      </c>
      <c r="C867" s="322"/>
      <c r="D867" s="322"/>
      <c r="E867" s="144"/>
      <c r="F867" s="140"/>
      <c r="G867" s="317"/>
      <c r="H867" s="318"/>
      <c r="I867" s="16"/>
      <c r="J867" s="64"/>
      <c r="K867" s="205"/>
      <c r="L867" s="20">
        <f t="shared" si="28"/>
        <v>0</v>
      </c>
    </row>
    <row r="868" spans="2:12" x14ac:dyDescent="0.25">
      <c r="B868" s="63">
        <f t="shared" si="29"/>
        <v>860</v>
      </c>
      <c r="C868" s="322"/>
      <c r="D868" s="322"/>
      <c r="E868" s="144"/>
      <c r="F868" s="140"/>
      <c r="G868" s="317"/>
      <c r="H868" s="318"/>
      <c r="I868" s="16"/>
      <c r="J868" s="64"/>
      <c r="K868" s="205"/>
      <c r="L868" s="20">
        <f t="shared" si="28"/>
        <v>0</v>
      </c>
    </row>
    <row r="869" spans="2:12" x14ac:dyDescent="0.25">
      <c r="B869" s="63">
        <f t="shared" si="29"/>
        <v>861</v>
      </c>
      <c r="C869" s="322"/>
      <c r="D869" s="322"/>
      <c r="E869" s="144"/>
      <c r="F869" s="140"/>
      <c r="G869" s="317"/>
      <c r="H869" s="318"/>
      <c r="I869" s="16"/>
      <c r="J869" s="64"/>
      <c r="K869" s="205"/>
      <c r="L869" s="20">
        <f t="shared" si="28"/>
        <v>0</v>
      </c>
    </row>
    <row r="870" spans="2:12" x14ac:dyDescent="0.25">
      <c r="B870" s="63">
        <f t="shared" si="29"/>
        <v>862</v>
      </c>
      <c r="C870" s="322"/>
      <c r="D870" s="322"/>
      <c r="E870" s="144"/>
      <c r="F870" s="140"/>
      <c r="G870" s="317"/>
      <c r="H870" s="318"/>
      <c r="I870" s="16"/>
      <c r="J870" s="64"/>
      <c r="K870" s="205"/>
      <c r="L870" s="20">
        <f t="shared" si="28"/>
        <v>0</v>
      </c>
    </row>
    <row r="871" spans="2:12" x14ac:dyDescent="0.25">
      <c r="B871" s="63">
        <f t="shared" si="29"/>
        <v>863</v>
      </c>
      <c r="C871" s="322"/>
      <c r="D871" s="322"/>
      <c r="E871" s="144"/>
      <c r="F871" s="140"/>
      <c r="G871" s="317"/>
      <c r="H871" s="318"/>
      <c r="I871" s="16"/>
      <c r="J871" s="64"/>
      <c r="K871" s="205"/>
      <c r="L871" s="20">
        <f t="shared" si="28"/>
        <v>0</v>
      </c>
    </row>
    <row r="872" spans="2:12" x14ac:dyDescent="0.25">
      <c r="B872" s="63">
        <f t="shared" si="29"/>
        <v>864</v>
      </c>
      <c r="C872" s="322"/>
      <c r="D872" s="322"/>
      <c r="E872" s="144"/>
      <c r="F872" s="140"/>
      <c r="G872" s="317"/>
      <c r="H872" s="318"/>
      <c r="I872" s="16"/>
      <c r="J872" s="64"/>
      <c r="K872" s="205"/>
      <c r="L872" s="20">
        <f t="shared" si="28"/>
        <v>0</v>
      </c>
    </row>
    <row r="873" spans="2:12" x14ac:dyDescent="0.25">
      <c r="B873" s="63">
        <f t="shared" si="29"/>
        <v>865</v>
      </c>
      <c r="C873" s="322"/>
      <c r="D873" s="322"/>
      <c r="E873" s="144"/>
      <c r="F873" s="140"/>
      <c r="G873" s="317"/>
      <c r="H873" s="318"/>
      <c r="I873" s="16"/>
      <c r="J873" s="64"/>
      <c r="K873" s="205"/>
      <c r="L873" s="20">
        <f t="shared" si="28"/>
        <v>0</v>
      </c>
    </row>
    <row r="874" spans="2:12" x14ac:dyDescent="0.25">
      <c r="B874" s="63">
        <f t="shared" si="29"/>
        <v>866</v>
      </c>
      <c r="C874" s="322"/>
      <c r="D874" s="322"/>
      <c r="E874" s="144"/>
      <c r="F874" s="140"/>
      <c r="G874" s="317"/>
      <c r="H874" s="318"/>
      <c r="I874" s="16"/>
      <c r="J874" s="64"/>
      <c r="K874" s="205"/>
      <c r="L874" s="20">
        <f t="shared" si="28"/>
        <v>0</v>
      </c>
    </row>
    <row r="875" spans="2:12" x14ac:dyDescent="0.25">
      <c r="B875" s="63">
        <f t="shared" si="29"/>
        <v>867</v>
      </c>
      <c r="C875" s="322"/>
      <c r="D875" s="322"/>
      <c r="E875" s="144"/>
      <c r="F875" s="140"/>
      <c r="G875" s="317"/>
      <c r="H875" s="318"/>
      <c r="I875" s="16"/>
      <c r="J875" s="64"/>
      <c r="K875" s="205"/>
      <c r="L875" s="20">
        <f t="shared" si="28"/>
        <v>0</v>
      </c>
    </row>
    <row r="876" spans="2:12" x14ac:dyDescent="0.25">
      <c r="B876" s="63">
        <f t="shared" si="29"/>
        <v>868</v>
      </c>
      <c r="C876" s="322"/>
      <c r="D876" s="322"/>
      <c r="E876" s="144"/>
      <c r="F876" s="140"/>
      <c r="G876" s="317"/>
      <c r="H876" s="318"/>
      <c r="I876" s="16"/>
      <c r="J876" s="64"/>
      <c r="K876" s="205"/>
      <c r="L876" s="20">
        <f t="shared" si="28"/>
        <v>0</v>
      </c>
    </row>
    <row r="877" spans="2:12" x14ac:dyDescent="0.25">
      <c r="B877" s="63">
        <f t="shared" si="29"/>
        <v>869</v>
      </c>
      <c r="C877" s="322"/>
      <c r="D877" s="322"/>
      <c r="E877" s="144"/>
      <c r="F877" s="140"/>
      <c r="G877" s="317"/>
      <c r="H877" s="318"/>
      <c r="I877" s="16"/>
      <c r="J877" s="64"/>
      <c r="K877" s="205"/>
      <c r="L877" s="20">
        <f t="shared" si="28"/>
        <v>0</v>
      </c>
    </row>
    <row r="878" spans="2:12" x14ac:dyDescent="0.25">
      <c r="B878" s="63">
        <f t="shared" si="29"/>
        <v>870</v>
      </c>
      <c r="C878" s="322"/>
      <c r="D878" s="322"/>
      <c r="E878" s="144"/>
      <c r="F878" s="140"/>
      <c r="G878" s="317"/>
      <c r="H878" s="318"/>
      <c r="I878" s="16"/>
      <c r="J878" s="64"/>
      <c r="K878" s="205"/>
      <c r="L878" s="20">
        <f t="shared" si="28"/>
        <v>0</v>
      </c>
    </row>
    <row r="879" spans="2:12" x14ac:dyDescent="0.25">
      <c r="B879" s="63">
        <f t="shared" si="29"/>
        <v>871</v>
      </c>
      <c r="C879" s="322"/>
      <c r="D879" s="322"/>
      <c r="E879" s="144"/>
      <c r="F879" s="140"/>
      <c r="G879" s="317"/>
      <c r="H879" s="318"/>
      <c r="I879" s="16"/>
      <c r="J879" s="64"/>
      <c r="K879" s="205"/>
      <c r="L879" s="20">
        <f t="shared" si="28"/>
        <v>0</v>
      </c>
    </row>
    <row r="880" spans="2:12" x14ac:dyDescent="0.25">
      <c r="B880" s="63">
        <f t="shared" si="29"/>
        <v>872</v>
      </c>
      <c r="C880" s="322"/>
      <c r="D880" s="322"/>
      <c r="E880" s="144"/>
      <c r="F880" s="140"/>
      <c r="G880" s="317"/>
      <c r="H880" s="318"/>
      <c r="I880" s="16"/>
      <c r="J880" s="64"/>
      <c r="K880" s="205"/>
      <c r="L880" s="20">
        <f t="shared" si="28"/>
        <v>0</v>
      </c>
    </row>
    <row r="881" spans="2:12" x14ac:dyDescent="0.25">
      <c r="B881" s="63">
        <f t="shared" si="29"/>
        <v>873</v>
      </c>
      <c r="C881" s="322"/>
      <c r="D881" s="322"/>
      <c r="E881" s="144"/>
      <c r="F881" s="140"/>
      <c r="G881" s="317"/>
      <c r="H881" s="318"/>
      <c r="I881" s="16"/>
      <c r="J881" s="64"/>
      <c r="K881" s="205"/>
      <c r="L881" s="20">
        <f t="shared" si="28"/>
        <v>0</v>
      </c>
    </row>
    <row r="882" spans="2:12" x14ac:dyDescent="0.25">
      <c r="B882" s="63">
        <f t="shared" si="29"/>
        <v>874</v>
      </c>
      <c r="C882" s="322"/>
      <c r="D882" s="322"/>
      <c r="E882" s="144"/>
      <c r="F882" s="140"/>
      <c r="G882" s="317"/>
      <c r="H882" s="318"/>
      <c r="I882" s="16"/>
      <c r="J882" s="64"/>
      <c r="K882" s="205"/>
      <c r="L882" s="20">
        <f t="shared" si="28"/>
        <v>0</v>
      </c>
    </row>
    <row r="883" spans="2:12" x14ac:dyDescent="0.25">
      <c r="B883" s="63">
        <f t="shared" si="29"/>
        <v>875</v>
      </c>
      <c r="C883" s="322"/>
      <c r="D883" s="322"/>
      <c r="E883" s="144"/>
      <c r="F883" s="140"/>
      <c r="G883" s="317"/>
      <c r="H883" s="318"/>
      <c r="I883" s="16"/>
      <c r="J883" s="64"/>
      <c r="K883" s="205"/>
      <c r="L883" s="20">
        <f t="shared" si="28"/>
        <v>0</v>
      </c>
    </row>
    <row r="884" spans="2:12" x14ac:dyDescent="0.25">
      <c r="B884" s="63">
        <f t="shared" si="29"/>
        <v>876</v>
      </c>
      <c r="C884" s="322"/>
      <c r="D884" s="322"/>
      <c r="E884" s="144"/>
      <c r="F884" s="140"/>
      <c r="G884" s="317"/>
      <c r="H884" s="318"/>
      <c r="I884" s="16"/>
      <c r="J884" s="64"/>
      <c r="K884" s="205"/>
      <c r="L884" s="20">
        <f t="shared" si="28"/>
        <v>0</v>
      </c>
    </row>
    <row r="885" spans="2:12" x14ac:dyDescent="0.25">
      <c r="B885" s="63">
        <f t="shared" si="29"/>
        <v>877</v>
      </c>
      <c r="C885" s="322"/>
      <c r="D885" s="322"/>
      <c r="E885" s="144"/>
      <c r="F885" s="140"/>
      <c r="G885" s="317"/>
      <c r="H885" s="318"/>
      <c r="I885" s="16"/>
      <c r="J885" s="64"/>
      <c r="K885" s="205"/>
      <c r="L885" s="20">
        <f t="shared" si="28"/>
        <v>0</v>
      </c>
    </row>
    <row r="886" spans="2:12" x14ac:dyDescent="0.25">
      <c r="B886" s="63">
        <f t="shared" si="29"/>
        <v>878</v>
      </c>
      <c r="C886" s="322"/>
      <c r="D886" s="322"/>
      <c r="E886" s="144"/>
      <c r="F886" s="140"/>
      <c r="G886" s="317"/>
      <c r="H886" s="318"/>
      <c r="I886" s="16"/>
      <c r="J886" s="64"/>
      <c r="K886" s="205"/>
      <c r="L886" s="20">
        <f t="shared" si="28"/>
        <v>0</v>
      </c>
    </row>
    <row r="887" spans="2:12" x14ac:dyDescent="0.25">
      <c r="B887" s="63">
        <f t="shared" si="29"/>
        <v>879</v>
      </c>
      <c r="C887" s="322"/>
      <c r="D887" s="322"/>
      <c r="E887" s="144"/>
      <c r="F887" s="140"/>
      <c r="G887" s="317"/>
      <c r="H887" s="318"/>
      <c r="I887" s="16"/>
      <c r="J887" s="64"/>
      <c r="K887" s="205"/>
      <c r="L887" s="20">
        <f t="shared" si="28"/>
        <v>0</v>
      </c>
    </row>
    <row r="888" spans="2:12" x14ac:dyDescent="0.25">
      <c r="B888" s="63">
        <f t="shared" si="29"/>
        <v>880</v>
      </c>
      <c r="C888" s="322"/>
      <c r="D888" s="322"/>
      <c r="E888" s="144"/>
      <c r="F888" s="140"/>
      <c r="G888" s="317"/>
      <c r="H888" s="318"/>
      <c r="I888" s="16"/>
      <c r="J888" s="64"/>
      <c r="K888" s="205"/>
      <c r="L888" s="20">
        <f t="shared" si="28"/>
        <v>0</v>
      </c>
    </row>
    <row r="889" spans="2:12" x14ac:dyDescent="0.25">
      <c r="B889" s="63">
        <f t="shared" si="29"/>
        <v>881</v>
      </c>
      <c r="C889" s="322"/>
      <c r="D889" s="322"/>
      <c r="E889" s="144"/>
      <c r="F889" s="140"/>
      <c r="G889" s="317"/>
      <c r="H889" s="318"/>
      <c r="I889" s="16"/>
      <c r="J889" s="64"/>
      <c r="K889" s="205"/>
      <c r="L889" s="20">
        <f t="shared" si="28"/>
        <v>0</v>
      </c>
    </row>
    <row r="890" spans="2:12" x14ac:dyDescent="0.25">
      <c r="B890" s="63">
        <f t="shared" si="29"/>
        <v>882</v>
      </c>
      <c r="C890" s="322"/>
      <c r="D890" s="322"/>
      <c r="E890" s="144"/>
      <c r="F890" s="140"/>
      <c r="G890" s="317"/>
      <c r="H890" s="318"/>
      <c r="I890" s="16"/>
      <c r="J890" s="64"/>
      <c r="K890" s="205"/>
      <c r="L890" s="20">
        <f t="shared" si="28"/>
        <v>0</v>
      </c>
    </row>
    <row r="891" spans="2:12" x14ac:dyDescent="0.25">
      <c r="B891" s="63">
        <f t="shared" si="29"/>
        <v>883</v>
      </c>
      <c r="C891" s="322"/>
      <c r="D891" s="322"/>
      <c r="E891" s="144"/>
      <c r="F891" s="140"/>
      <c r="G891" s="317"/>
      <c r="H891" s="318"/>
      <c r="I891" s="16"/>
      <c r="J891" s="64"/>
      <c r="K891" s="205"/>
      <c r="L891" s="20">
        <f t="shared" si="28"/>
        <v>0</v>
      </c>
    </row>
    <row r="892" spans="2:12" x14ac:dyDescent="0.25">
      <c r="B892" s="63">
        <f t="shared" si="29"/>
        <v>884</v>
      </c>
      <c r="C892" s="322"/>
      <c r="D892" s="322"/>
      <c r="E892" s="144"/>
      <c r="F892" s="140"/>
      <c r="G892" s="317"/>
      <c r="H892" s="318"/>
      <c r="I892" s="16"/>
      <c r="J892" s="64"/>
      <c r="K892" s="205"/>
      <c r="L892" s="20">
        <f t="shared" si="28"/>
        <v>0</v>
      </c>
    </row>
    <row r="893" spans="2:12" x14ac:dyDescent="0.25">
      <c r="B893" s="63">
        <f t="shared" si="29"/>
        <v>885</v>
      </c>
      <c r="C893" s="322"/>
      <c r="D893" s="322"/>
      <c r="E893" s="144"/>
      <c r="F893" s="140"/>
      <c r="G893" s="317"/>
      <c r="H893" s="318"/>
      <c r="I893" s="16"/>
      <c r="J893" s="64"/>
      <c r="K893" s="205"/>
      <c r="L893" s="20">
        <f t="shared" si="28"/>
        <v>0</v>
      </c>
    </row>
    <row r="894" spans="2:12" x14ac:dyDescent="0.25">
      <c r="B894" s="63">
        <f t="shared" si="29"/>
        <v>886</v>
      </c>
      <c r="C894" s="322"/>
      <c r="D894" s="322"/>
      <c r="E894" s="144"/>
      <c r="F894" s="140"/>
      <c r="G894" s="317"/>
      <c r="H894" s="318"/>
      <c r="I894" s="16"/>
      <c r="J894" s="64"/>
      <c r="K894" s="205"/>
      <c r="L894" s="20">
        <f t="shared" si="28"/>
        <v>0</v>
      </c>
    </row>
    <row r="895" spans="2:12" x14ac:dyDescent="0.25">
      <c r="B895" s="63">
        <f t="shared" si="29"/>
        <v>887</v>
      </c>
      <c r="C895" s="322"/>
      <c r="D895" s="322"/>
      <c r="E895" s="144"/>
      <c r="F895" s="140"/>
      <c r="G895" s="317"/>
      <c r="H895" s="318"/>
      <c r="I895" s="16"/>
      <c r="J895" s="64"/>
      <c r="K895" s="205"/>
      <c r="L895" s="20">
        <f t="shared" si="28"/>
        <v>0</v>
      </c>
    </row>
    <row r="896" spans="2:12" x14ac:dyDescent="0.25">
      <c r="B896" s="63">
        <f t="shared" si="29"/>
        <v>888</v>
      </c>
      <c r="C896" s="322"/>
      <c r="D896" s="322"/>
      <c r="E896" s="144"/>
      <c r="F896" s="140"/>
      <c r="G896" s="317"/>
      <c r="H896" s="318"/>
      <c r="I896" s="16"/>
      <c r="J896" s="64"/>
      <c r="K896" s="205"/>
      <c r="L896" s="20">
        <f t="shared" si="28"/>
        <v>0</v>
      </c>
    </row>
    <row r="897" spans="2:12" x14ac:dyDescent="0.25">
      <c r="B897" s="63">
        <f t="shared" si="29"/>
        <v>889</v>
      </c>
      <c r="C897" s="322"/>
      <c r="D897" s="322"/>
      <c r="E897" s="144"/>
      <c r="F897" s="140"/>
      <c r="G897" s="317"/>
      <c r="H897" s="318"/>
      <c r="I897" s="16"/>
      <c r="J897" s="64"/>
      <c r="K897" s="205"/>
      <c r="L897" s="20">
        <f t="shared" si="28"/>
        <v>0</v>
      </c>
    </row>
    <row r="898" spans="2:12" x14ac:dyDescent="0.25">
      <c r="B898" s="63">
        <f t="shared" si="29"/>
        <v>890</v>
      </c>
      <c r="C898" s="322"/>
      <c r="D898" s="322"/>
      <c r="E898" s="144"/>
      <c r="F898" s="140"/>
      <c r="G898" s="317"/>
      <c r="H898" s="318"/>
      <c r="I898" s="16"/>
      <c r="J898" s="64"/>
      <c r="K898" s="205"/>
      <c r="L898" s="20">
        <f t="shared" si="28"/>
        <v>0</v>
      </c>
    </row>
    <row r="899" spans="2:12" x14ac:dyDescent="0.25">
      <c r="B899" s="63">
        <f t="shared" si="29"/>
        <v>891</v>
      </c>
      <c r="C899" s="322"/>
      <c r="D899" s="322"/>
      <c r="E899" s="144"/>
      <c r="F899" s="140"/>
      <c r="G899" s="317"/>
      <c r="H899" s="318"/>
      <c r="I899" s="16"/>
      <c r="J899" s="64"/>
      <c r="K899" s="205"/>
      <c r="L899" s="20">
        <f t="shared" si="28"/>
        <v>0</v>
      </c>
    </row>
    <row r="900" spans="2:12" x14ac:dyDescent="0.25">
      <c r="B900" s="63">
        <f t="shared" si="29"/>
        <v>892</v>
      </c>
      <c r="C900" s="322"/>
      <c r="D900" s="322"/>
      <c r="E900" s="144"/>
      <c r="F900" s="140"/>
      <c r="G900" s="317"/>
      <c r="H900" s="318"/>
      <c r="I900" s="16"/>
      <c r="J900" s="64"/>
      <c r="K900" s="205"/>
      <c r="L900" s="20">
        <f t="shared" si="28"/>
        <v>0</v>
      </c>
    </row>
    <row r="901" spans="2:12" x14ac:dyDescent="0.25">
      <c r="B901" s="63">
        <f t="shared" si="29"/>
        <v>893</v>
      </c>
      <c r="C901" s="322"/>
      <c r="D901" s="322"/>
      <c r="E901" s="144"/>
      <c r="F901" s="140"/>
      <c r="G901" s="317"/>
      <c r="H901" s="318"/>
      <c r="I901" s="16"/>
      <c r="J901" s="64"/>
      <c r="K901" s="205"/>
      <c r="L901" s="20">
        <f t="shared" si="28"/>
        <v>0</v>
      </c>
    </row>
    <row r="902" spans="2:12" x14ac:dyDescent="0.25">
      <c r="B902" s="63">
        <f t="shared" si="29"/>
        <v>894</v>
      </c>
      <c r="C902" s="322"/>
      <c r="D902" s="322"/>
      <c r="E902" s="144"/>
      <c r="F902" s="140"/>
      <c r="G902" s="317"/>
      <c r="H902" s="318"/>
      <c r="I902" s="16"/>
      <c r="J902" s="64"/>
      <c r="K902" s="205"/>
      <c r="L902" s="20">
        <f t="shared" si="28"/>
        <v>0</v>
      </c>
    </row>
    <row r="903" spans="2:12" x14ac:dyDescent="0.25">
      <c r="B903" s="63">
        <f t="shared" si="29"/>
        <v>895</v>
      </c>
      <c r="C903" s="322"/>
      <c r="D903" s="322"/>
      <c r="E903" s="144"/>
      <c r="F903" s="140"/>
      <c r="G903" s="317"/>
      <c r="H903" s="318"/>
      <c r="I903" s="16"/>
      <c r="J903" s="64"/>
      <c r="K903" s="205"/>
      <c r="L903" s="20">
        <f t="shared" si="28"/>
        <v>0</v>
      </c>
    </row>
    <row r="904" spans="2:12" x14ac:dyDescent="0.25">
      <c r="B904" s="63">
        <f t="shared" si="29"/>
        <v>896</v>
      </c>
      <c r="C904" s="322"/>
      <c r="D904" s="322"/>
      <c r="E904" s="144"/>
      <c r="F904" s="140"/>
      <c r="G904" s="317"/>
      <c r="H904" s="318"/>
      <c r="I904" s="16"/>
      <c r="J904" s="64"/>
      <c r="K904" s="205"/>
      <c r="L904" s="20">
        <f t="shared" si="28"/>
        <v>0</v>
      </c>
    </row>
    <row r="905" spans="2:12" x14ac:dyDescent="0.25">
      <c r="B905" s="63">
        <f t="shared" si="29"/>
        <v>897</v>
      </c>
      <c r="C905" s="322"/>
      <c r="D905" s="322"/>
      <c r="E905" s="144"/>
      <c r="F905" s="140"/>
      <c r="G905" s="317"/>
      <c r="H905" s="318"/>
      <c r="I905" s="16"/>
      <c r="J905" s="64"/>
      <c r="K905" s="205"/>
      <c r="L905" s="20">
        <f t="shared" si="28"/>
        <v>0</v>
      </c>
    </row>
    <row r="906" spans="2:12" x14ac:dyDescent="0.25">
      <c r="B906" s="63">
        <f t="shared" si="29"/>
        <v>898</v>
      </c>
      <c r="C906" s="322"/>
      <c r="D906" s="322"/>
      <c r="E906" s="144"/>
      <c r="F906" s="140"/>
      <c r="G906" s="317"/>
      <c r="H906" s="318"/>
      <c r="I906" s="16"/>
      <c r="J906" s="64"/>
      <c r="K906" s="205"/>
      <c r="L906" s="20">
        <f t="shared" si="28"/>
        <v>0</v>
      </c>
    </row>
    <row r="907" spans="2:12" x14ac:dyDescent="0.25">
      <c r="B907" s="63">
        <f t="shared" si="29"/>
        <v>899</v>
      </c>
      <c r="C907" s="322"/>
      <c r="D907" s="322"/>
      <c r="E907" s="144"/>
      <c r="F907" s="140"/>
      <c r="G907" s="317"/>
      <c r="H907" s="318"/>
      <c r="I907" s="16"/>
      <c r="J907" s="64"/>
      <c r="K907" s="205"/>
      <c r="L907" s="20">
        <f t="shared" si="28"/>
        <v>0</v>
      </c>
    </row>
    <row r="908" spans="2:12" x14ac:dyDescent="0.25">
      <c r="B908" s="63">
        <f t="shared" si="29"/>
        <v>900</v>
      </c>
      <c r="C908" s="322"/>
      <c r="D908" s="322"/>
      <c r="E908" s="144"/>
      <c r="F908" s="140"/>
      <c r="G908" s="317"/>
      <c r="H908" s="318"/>
      <c r="I908" s="16"/>
      <c r="J908" s="64"/>
      <c r="K908" s="205"/>
      <c r="L908" s="20">
        <f t="shared" si="28"/>
        <v>0</v>
      </c>
    </row>
    <row r="909" spans="2:12" x14ac:dyDescent="0.25">
      <c r="B909" s="63">
        <f t="shared" si="29"/>
        <v>901</v>
      </c>
      <c r="C909" s="322"/>
      <c r="D909" s="322"/>
      <c r="E909" s="144"/>
      <c r="F909" s="140"/>
      <c r="G909" s="317"/>
      <c r="H909" s="318"/>
      <c r="I909" s="16"/>
      <c r="J909" s="64"/>
      <c r="K909" s="205"/>
      <c r="L909" s="20">
        <f t="shared" si="28"/>
        <v>0</v>
      </c>
    </row>
    <row r="910" spans="2:12" x14ac:dyDescent="0.25">
      <c r="B910" s="63">
        <f t="shared" si="29"/>
        <v>902</v>
      </c>
      <c r="C910" s="322"/>
      <c r="D910" s="322"/>
      <c r="E910" s="144"/>
      <c r="F910" s="140"/>
      <c r="G910" s="317"/>
      <c r="H910" s="318"/>
      <c r="I910" s="16"/>
      <c r="J910" s="64"/>
      <c r="K910" s="205"/>
      <c r="L910" s="20">
        <f t="shared" si="28"/>
        <v>0</v>
      </c>
    </row>
    <row r="911" spans="2:12" x14ac:dyDescent="0.25">
      <c r="B911" s="63">
        <f t="shared" si="29"/>
        <v>903</v>
      </c>
      <c r="C911" s="322"/>
      <c r="D911" s="322"/>
      <c r="E911" s="144"/>
      <c r="F911" s="140"/>
      <c r="G911" s="317"/>
      <c r="H911" s="318"/>
      <c r="I911" s="16"/>
      <c r="J911" s="64"/>
      <c r="K911" s="205"/>
      <c r="L911" s="20">
        <f t="shared" si="28"/>
        <v>0</v>
      </c>
    </row>
    <row r="912" spans="2:12" x14ac:dyDescent="0.25">
      <c r="B912" s="63">
        <f t="shared" si="29"/>
        <v>904</v>
      </c>
      <c r="C912" s="322"/>
      <c r="D912" s="322"/>
      <c r="E912" s="144"/>
      <c r="F912" s="140"/>
      <c r="G912" s="317"/>
      <c r="H912" s="318"/>
      <c r="I912" s="16"/>
      <c r="J912" s="64"/>
      <c r="K912" s="205"/>
      <c r="L912" s="20">
        <f t="shared" si="28"/>
        <v>0</v>
      </c>
    </row>
    <row r="913" spans="2:12" x14ac:dyDescent="0.25">
      <c r="B913" s="63">
        <f t="shared" si="29"/>
        <v>905</v>
      </c>
      <c r="C913" s="322"/>
      <c r="D913" s="322"/>
      <c r="E913" s="144"/>
      <c r="F913" s="140"/>
      <c r="G913" s="317"/>
      <c r="H913" s="318"/>
      <c r="I913" s="16"/>
      <c r="J913" s="64"/>
      <c r="K913" s="205"/>
      <c r="L913" s="20">
        <f t="shared" ref="L913:L976" si="30">K913*J913</f>
        <v>0</v>
      </c>
    </row>
    <row r="914" spans="2:12" x14ac:dyDescent="0.25">
      <c r="B914" s="63">
        <f t="shared" si="29"/>
        <v>906</v>
      </c>
      <c r="C914" s="322"/>
      <c r="D914" s="322"/>
      <c r="E914" s="144"/>
      <c r="F914" s="140"/>
      <c r="G914" s="317"/>
      <c r="H914" s="318"/>
      <c r="I914" s="16"/>
      <c r="J914" s="64"/>
      <c r="K914" s="205"/>
      <c r="L914" s="20">
        <f t="shared" si="30"/>
        <v>0</v>
      </c>
    </row>
    <row r="915" spans="2:12" x14ac:dyDescent="0.25">
      <c r="B915" s="63">
        <f t="shared" si="29"/>
        <v>907</v>
      </c>
      <c r="C915" s="322"/>
      <c r="D915" s="322"/>
      <c r="E915" s="144"/>
      <c r="F915" s="140"/>
      <c r="G915" s="317"/>
      <c r="H915" s="318"/>
      <c r="I915" s="16"/>
      <c r="J915" s="64"/>
      <c r="K915" s="205"/>
      <c r="L915" s="20">
        <f t="shared" si="30"/>
        <v>0</v>
      </c>
    </row>
    <row r="916" spans="2:12" x14ac:dyDescent="0.25">
      <c r="B916" s="63">
        <f t="shared" si="29"/>
        <v>908</v>
      </c>
      <c r="C916" s="322"/>
      <c r="D916" s="322"/>
      <c r="E916" s="144"/>
      <c r="F916" s="140"/>
      <c r="G916" s="317"/>
      <c r="H916" s="318"/>
      <c r="I916" s="16"/>
      <c r="J916" s="64"/>
      <c r="K916" s="205"/>
      <c r="L916" s="20">
        <f t="shared" si="30"/>
        <v>0</v>
      </c>
    </row>
    <row r="917" spans="2:12" x14ac:dyDescent="0.25">
      <c r="B917" s="63">
        <f t="shared" si="29"/>
        <v>909</v>
      </c>
      <c r="C917" s="322"/>
      <c r="D917" s="322"/>
      <c r="E917" s="144"/>
      <c r="F917" s="140"/>
      <c r="G917" s="317"/>
      <c r="H917" s="318"/>
      <c r="I917" s="16"/>
      <c r="J917" s="64"/>
      <c r="K917" s="205"/>
      <c r="L917" s="20">
        <f t="shared" si="30"/>
        <v>0</v>
      </c>
    </row>
    <row r="918" spans="2:12" x14ac:dyDescent="0.25">
      <c r="B918" s="63">
        <f t="shared" si="29"/>
        <v>910</v>
      </c>
      <c r="C918" s="322"/>
      <c r="D918" s="322"/>
      <c r="E918" s="144"/>
      <c r="F918" s="140"/>
      <c r="G918" s="317"/>
      <c r="H918" s="318"/>
      <c r="I918" s="16"/>
      <c r="J918" s="64"/>
      <c r="K918" s="205"/>
      <c r="L918" s="20">
        <f t="shared" si="30"/>
        <v>0</v>
      </c>
    </row>
    <row r="919" spans="2:12" x14ac:dyDescent="0.25">
      <c r="B919" s="63">
        <f t="shared" si="29"/>
        <v>911</v>
      </c>
      <c r="C919" s="322"/>
      <c r="D919" s="322"/>
      <c r="E919" s="144"/>
      <c r="F919" s="140"/>
      <c r="G919" s="317"/>
      <c r="H919" s="318"/>
      <c r="I919" s="16"/>
      <c r="J919" s="64"/>
      <c r="K919" s="205"/>
      <c r="L919" s="20">
        <f t="shared" si="30"/>
        <v>0</v>
      </c>
    </row>
    <row r="920" spans="2:12" x14ac:dyDescent="0.25">
      <c r="B920" s="63">
        <f t="shared" si="29"/>
        <v>912</v>
      </c>
      <c r="C920" s="322"/>
      <c r="D920" s="322"/>
      <c r="E920" s="144"/>
      <c r="F920" s="140"/>
      <c r="G920" s="317"/>
      <c r="H920" s="318"/>
      <c r="I920" s="16"/>
      <c r="J920" s="64"/>
      <c r="K920" s="205"/>
      <c r="L920" s="20">
        <f t="shared" si="30"/>
        <v>0</v>
      </c>
    </row>
    <row r="921" spans="2:12" x14ac:dyDescent="0.25">
      <c r="B921" s="63">
        <f t="shared" si="29"/>
        <v>913</v>
      </c>
      <c r="C921" s="322"/>
      <c r="D921" s="322"/>
      <c r="E921" s="144"/>
      <c r="F921" s="140"/>
      <c r="G921" s="317"/>
      <c r="H921" s="318"/>
      <c r="I921" s="16"/>
      <c r="J921" s="64"/>
      <c r="K921" s="205"/>
      <c r="L921" s="20">
        <f t="shared" si="30"/>
        <v>0</v>
      </c>
    </row>
    <row r="922" spans="2:12" x14ac:dyDescent="0.25">
      <c r="B922" s="63">
        <f t="shared" si="29"/>
        <v>914</v>
      </c>
      <c r="C922" s="322"/>
      <c r="D922" s="322"/>
      <c r="E922" s="144"/>
      <c r="F922" s="140"/>
      <c r="G922" s="317"/>
      <c r="H922" s="318"/>
      <c r="I922" s="16"/>
      <c r="J922" s="64"/>
      <c r="K922" s="205"/>
      <c r="L922" s="20">
        <f t="shared" si="30"/>
        <v>0</v>
      </c>
    </row>
    <row r="923" spans="2:12" x14ac:dyDescent="0.25">
      <c r="B923" s="63">
        <f t="shared" si="29"/>
        <v>915</v>
      </c>
      <c r="C923" s="322"/>
      <c r="D923" s="322"/>
      <c r="E923" s="144"/>
      <c r="F923" s="140"/>
      <c r="G923" s="317"/>
      <c r="H923" s="318"/>
      <c r="I923" s="16"/>
      <c r="J923" s="64"/>
      <c r="K923" s="205"/>
      <c r="L923" s="20">
        <f t="shared" si="30"/>
        <v>0</v>
      </c>
    </row>
    <row r="924" spans="2:12" x14ac:dyDescent="0.25">
      <c r="B924" s="63">
        <f t="shared" si="29"/>
        <v>916</v>
      </c>
      <c r="C924" s="322"/>
      <c r="D924" s="322"/>
      <c r="E924" s="144"/>
      <c r="F924" s="140"/>
      <c r="G924" s="317"/>
      <c r="H924" s="318"/>
      <c r="I924" s="16"/>
      <c r="J924" s="64"/>
      <c r="K924" s="205"/>
      <c r="L924" s="20">
        <f t="shared" si="30"/>
        <v>0</v>
      </c>
    </row>
    <row r="925" spans="2:12" x14ac:dyDescent="0.25">
      <c r="B925" s="63">
        <f t="shared" si="29"/>
        <v>917</v>
      </c>
      <c r="C925" s="322"/>
      <c r="D925" s="322"/>
      <c r="E925" s="144"/>
      <c r="F925" s="140"/>
      <c r="G925" s="317"/>
      <c r="H925" s="318"/>
      <c r="I925" s="16"/>
      <c r="J925" s="64"/>
      <c r="K925" s="205"/>
      <c r="L925" s="20">
        <f t="shared" si="30"/>
        <v>0</v>
      </c>
    </row>
    <row r="926" spans="2:12" x14ac:dyDescent="0.25">
      <c r="B926" s="63">
        <f t="shared" ref="B926:B989" si="31">ROW()-ROW($B$8)</f>
        <v>918</v>
      </c>
      <c r="C926" s="322"/>
      <c r="D926" s="322"/>
      <c r="E926" s="144"/>
      <c r="F926" s="140"/>
      <c r="G926" s="317"/>
      <c r="H926" s="318"/>
      <c r="I926" s="16"/>
      <c r="J926" s="64"/>
      <c r="K926" s="205"/>
      <c r="L926" s="20">
        <f t="shared" si="30"/>
        <v>0</v>
      </c>
    </row>
    <row r="927" spans="2:12" x14ac:dyDescent="0.25">
      <c r="B927" s="63">
        <f t="shared" si="31"/>
        <v>919</v>
      </c>
      <c r="C927" s="322"/>
      <c r="D927" s="322"/>
      <c r="E927" s="144"/>
      <c r="F927" s="140"/>
      <c r="G927" s="317"/>
      <c r="H927" s="318"/>
      <c r="I927" s="16"/>
      <c r="J927" s="64"/>
      <c r="K927" s="205"/>
      <c r="L927" s="20">
        <f t="shared" si="30"/>
        <v>0</v>
      </c>
    </row>
    <row r="928" spans="2:12" x14ac:dyDescent="0.25">
      <c r="B928" s="63">
        <f t="shared" si="31"/>
        <v>920</v>
      </c>
      <c r="C928" s="322"/>
      <c r="D928" s="322"/>
      <c r="E928" s="144"/>
      <c r="F928" s="140"/>
      <c r="G928" s="317"/>
      <c r="H928" s="318"/>
      <c r="I928" s="16"/>
      <c r="J928" s="64"/>
      <c r="K928" s="205"/>
      <c r="L928" s="20">
        <f t="shared" si="30"/>
        <v>0</v>
      </c>
    </row>
    <row r="929" spans="2:12" x14ac:dyDescent="0.25">
      <c r="B929" s="63">
        <f t="shared" si="31"/>
        <v>921</v>
      </c>
      <c r="C929" s="322"/>
      <c r="D929" s="322"/>
      <c r="E929" s="144"/>
      <c r="F929" s="140"/>
      <c r="G929" s="317"/>
      <c r="H929" s="318"/>
      <c r="I929" s="16"/>
      <c r="J929" s="64"/>
      <c r="K929" s="205"/>
      <c r="L929" s="20">
        <f t="shared" si="30"/>
        <v>0</v>
      </c>
    </row>
    <row r="930" spans="2:12" x14ac:dyDescent="0.25">
      <c r="B930" s="63">
        <f t="shared" si="31"/>
        <v>922</v>
      </c>
      <c r="C930" s="322"/>
      <c r="D930" s="322"/>
      <c r="E930" s="144"/>
      <c r="F930" s="140"/>
      <c r="G930" s="317"/>
      <c r="H930" s="318"/>
      <c r="I930" s="16"/>
      <c r="J930" s="64"/>
      <c r="K930" s="205"/>
      <c r="L930" s="20">
        <f t="shared" si="30"/>
        <v>0</v>
      </c>
    </row>
    <row r="931" spans="2:12" x14ac:dyDescent="0.25">
      <c r="B931" s="63">
        <f t="shared" si="31"/>
        <v>923</v>
      </c>
      <c r="C931" s="322"/>
      <c r="D931" s="322"/>
      <c r="E931" s="144"/>
      <c r="F931" s="140"/>
      <c r="G931" s="317"/>
      <c r="H931" s="318"/>
      <c r="I931" s="16"/>
      <c r="J931" s="64"/>
      <c r="K931" s="205"/>
      <c r="L931" s="20">
        <f t="shared" si="30"/>
        <v>0</v>
      </c>
    </row>
    <row r="932" spans="2:12" x14ac:dyDescent="0.25">
      <c r="B932" s="63">
        <f t="shared" si="31"/>
        <v>924</v>
      </c>
      <c r="C932" s="322"/>
      <c r="D932" s="322"/>
      <c r="E932" s="144"/>
      <c r="F932" s="140"/>
      <c r="G932" s="317"/>
      <c r="H932" s="318"/>
      <c r="I932" s="16"/>
      <c r="J932" s="64"/>
      <c r="K932" s="205"/>
      <c r="L932" s="20">
        <f t="shared" si="30"/>
        <v>0</v>
      </c>
    </row>
    <row r="933" spans="2:12" x14ac:dyDescent="0.25">
      <c r="B933" s="63">
        <f t="shared" si="31"/>
        <v>925</v>
      </c>
      <c r="C933" s="322"/>
      <c r="D933" s="322"/>
      <c r="E933" s="144"/>
      <c r="F933" s="140"/>
      <c r="G933" s="317"/>
      <c r="H933" s="318"/>
      <c r="I933" s="16"/>
      <c r="J933" s="64"/>
      <c r="K933" s="205"/>
      <c r="L933" s="20">
        <f t="shared" si="30"/>
        <v>0</v>
      </c>
    </row>
    <row r="934" spans="2:12" x14ac:dyDescent="0.25">
      <c r="B934" s="63">
        <f t="shared" si="31"/>
        <v>926</v>
      </c>
      <c r="C934" s="322"/>
      <c r="D934" s="322"/>
      <c r="E934" s="144"/>
      <c r="F934" s="140"/>
      <c r="G934" s="317"/>
      <c r="H934" s="318"/>
      <c r="I934" s="16"/>
      <c r="J934" s="64"/>
      <c r="K934" s="205"/>
      <c r="L934" s="20">
        <f t="shared" si="30"/>
        <v>0</v>
      </c>
    </row>
    <row r="935" spans="2:12" x14ac:dyDescent="0.25">
      <c r="B935" s="63">
        <f t="shared" si="31"/>
        <v>927</v>
      </c>
      <c r="C935" s="322"/>
      <c r="D935" s="322"/>
      <c r="E935" s="144"/>
      <c r="F935" s="140"/>
      <c r="G935" s="317"/>
      <c r="H935" s="318"/>
      <c r="I935" s="16"/>
      <c r="J935" s="64"/>
      <c r="K935" s="205"/>
      <c r="L935" s="20">
        <f t="shared" si="30"/>
        <v>0</v>
      </c>
    </row>
    <row r="936" spans="2:12" x14ac:dyDescent="0.25">
      <c r="B936" s="63">
        <f t="shared" si="31"/>
        <v>928</v>
      </c>
      <c r="C936" s="322"/>
      <c r="D936" s="322"/>
      <c r="E936" s="144"/>
      <c r="F936" s="140"/>
      <c r="G936" s="317"/>
      <c r="H936" s="318"/>
      <c r="I936" s="16"/>
      <c r="J936" s="64"/>
      <c r="K936" s="205"/>
      <c r="L936" s="20">
        <f t="shared" si="30"/>
        <v>0</v>
      </c>
    </row>
    <row r="937" spans="2:12" x14ac:dyDescent="0.25">
      <c r="B937" s="63">
        <f t="shared" si="31"/>
        <v>929</v>
      </c>
      <c r="C937" s="322"/>
      <c r="D937" s="322"/>
      <c r="E937" s="144"/>
      <c r="F937" s="140"/>
      <c r="G937" s="317"/>
      <c r="H937" s="318"/>
      <c r="I937" s="16"/>
      <c r="J937" s="64"/>
      <c r="K937" s="205"/>
      <c r="L937" s="20">
        <f t="shared" si="30"/>
        <v>0</v>
      </c>
    </row>
    <row r="938" spans="2:12" x14ac:dyDescent="0.25">
      <c r="B938" s="63">
        <f t="shared" si="31"/>
        <v>930</v>
      </c>
      <c r="C938" s="322"/>
      <c r="D938" s="322"/>
      <c r="E938" s="144"/>
      <c r="F938" s="140"/>
      <c r="G938" s="317"/>
      <c r="H938" s="318"/>
      <c r="I938" s="16"/>
      <c r="J938" s="64"/>
      <c r="K938" s="205"/>
      <c r="L938" s="20">
        <f t="shared" si="30"/>
        <v>0</v>
      </c>
    </row>
    <row r="939" spans="2:12" x14ac:dyDescent="0.25">
      <c r="B939" s="63">
        <f t="shared" si="31"/>
        <v>931</v>
      </c>
      <c r="C939" s="322"/>
      <c r="D939" s="322"/>
      <c r="E939" s="144"/>
      <c r="F939" s="140"/>
      <c r="G939" s="317"/>
      <c r="H939" s="318"/>
      <c r="I939" s="16"/>
      <c r="J939" s="64"/>
      <c r="K939" s="205"/>
      <c r="L939" s="20">
        <f t="shared" si="30"/>
        <v>0</v>
      </c>
    </row>
    <row r="940" spans="2:12" x14ac:dyDescent="0.25">
      <c r="B940" s="63">
        <f t="shared" si="31"/>
        <v>932</v>
      </c>
      <c r="C940" s="322"/>
      <c r="D940" s="322"/>
      <c r="E940" s="144"/>
      <c r="F940" s="140"/>
      <c r="G940" s="317"/>
      <c r="H940" s="318"/>
      <c r="I940" s="16"/>
      <c r="J940" s="64"/>
      <c r="K940" s="205"/>
      <c r="L940" s="20">
        <f t="shared" si="30"/>
        <v>0</v>
      </c>
    </row>
    <row r="941" spans="2:12" x14ac:dyDescent="0.25">
      <c r="B941" s="63">
        <f t="shared" si="31"/>
        <v>933</v>
      </c>
      <c r="C941" s="322"/>
      <c r="D941" s="322"/>
      <c r="E941" s="144"/>
      <c r="F941" s="140"/>
      <c r="G941" s="317"/>
      <c r="H941" s="318"/>
      <c r="I941" s="16"/>
      <c r="J941" s="64"/>
      <c r="K941" s="205"/>
      <c r="L941" s="20">
        <f t="shared" si="30"/>
        <v>0</v>
      </c>
    </row>
    <row r="942" spans="2:12" x14ac:dyDescent="0.25">
      <c r="B942" s="63">
        <f t="shared" si="31"/>
        <v>934</v>
      </c>
      <c r="C942" s="322"/>
      <c r="D942" s="322"/>
      <c r="E942" s="144"/>
      <c r="F942" s="140"/>
      <c r="G942" s="317"/>
      <c r="H942" s="318"/>
      <c r="I942" s="16"/>
      <c r="J942" s="64"/>
      <c r="K942" s="205"/>
      <c r="L942" s="20">
        <f t="shared" si="30"/>
        <v>0</v>
      </c>
    </row>
    <row r="943" spans="2:12" x14ac:dyDescent="0.25">
      <c r="B943" s="63">
        <f t="shared" si="31"/>
        <v>935</v>
      </c>
      <c r="C943" s="322"/>
      <c r="D943" s="322"/>
      <c r="E943" s="144"/>
      <c r="F943" s="140"/>
      <c r="G943" s="317"/>
      <c r="H943" s="318"/>
      <c r="I943" s="16"/>
      <c r="J943" s="64"/>
      <c r="K943" s="205"/>
      <c r="L943" s="20">
        <f t="shared" si="30"/>
        <v>0</v>
      </c>
    </row>
    <row r="944" spans="2:12" x14ac:dyDescent="0.25">
      <c r="B944" s="63">
        <f t="shared" si="31"/>
        <v>936</v>
      </c>
      <c r="C944" s="322"/>
      <c r="D944" s="322"/>
      <c r="E944" s="144"/>
      <c r="F944" s="140"/>
      <c r="G944" s="317"/>
      <c r="H944" s="318"/>
      <c r="I944" s="16"/>
      <c r="J944" s="64"/>
      <c r="K944" s="205"/>
      <c r="L944" s="20">
        <f t="shared" si="30"/>
        <v>0</v>
      </c>
    </row>
    <row r="945" spans="2:12" x14ac:dyDescent="0.25">
      <c r="B945" s="63">
        <f t="shared" si="31"/>
        <v>937</v>
      </c>
      <c r="C945" s="322"/>
      <c r="D945" s="322"/>
      <c r="E945" s="144"/>
      <c r="F945" s="140"/>
      <c r="G945" s="317"/>
      <c r="H945" s="318"/>
      <c r="I945" s="16"/>
      <c r="J945" s="64"/>
      <c r="K945" s="205"/>
      <c r="L945" s="20">
        <f t="shared" si="30"/>
        <v>0</v>
      </c>
    </row>
    <row r="946" spans="2:12" x14ac:dyDescent="0.25">
      <c r="B946" s="63">
        <f t="shared" si="31"/>
        <v>938</v>
      </c>
      <c r="C946" s="322"/>
      <c r="D946" s="322"/>
      <c r="E946" s="144"/>
      <c r="F946" s="140"/>
      <c r="G946" s="317"/>
      <c r="H946" s="318"/>
      <c r="I946" s="16"/>
      <c r="J946" s="64"/>
      <c r="K946" s="205"/>
      <c r="L946" s="20">
        <f t="shared" si="30"/>
        <v>0</v>
      </c>
    </row>
    <row r="947" spans="2:12" x14ac:dyDescent="0.25">
      <c r="B947" s="63">
        <f t="shared" si="31"/>
        <v>939</v>
      </c>
      <c r="C947" s="322"/>
      <c r="D947" s="322"/>
      <c r="E947" s="144"/>
      <c r="F947" s="140"/>
      <c r="G947" s="317"/>
      <c r="H947" s="318"/>
      <c r="I947" s="16"/>
      <c r="J947" s="64"/>
      <c r="K947" s="205"/>
      <c r="L947" s="20">
        <f t="shared" si="30"/>
        <v>0</v>
      </c>
    </row>
    <row r="948" spans="2:12" x14ac:dyDescent="0.25">
      <c r="B948" s="63">
        <f t="shared" si="31"/>
        <v>940</v>
      </c>
      <c r="C948" s="322"/>
      <c r="D948" s="322"/>
      <c r="E948" s="144"/>
      <c r="F948" s="140"/>
      <c r="G948" s="317"/>
      <c r="H948" s="318"/>
      <c r="I948" s="16"/>
      <c r="J948" s="64"/>
      <c r="K948" s="205"/>
      <c r="L948" s="20">
        <f t="shared" si="30"/>
        <v>0</v>
      </c>
    </row>
    <row r="949" spans="2:12" x14ac:dyDescent="0.25">
      <c r="B949" s="63">
        <f t="shared" si="31"/>
        <v>941</v>
      </c>
      <c r="C949" s="322"/>
      <c r="D949" s="322"/>
      <c r="E949" s="144"/>
      <c r="F949" s="140"/>
      <c r="G949" s="317"/>
      <c r="H949" s="318"/>
      <c r="I949" s="16"/>
      <c r="J949" s="64"/>
      <c r="K949" s="205"/>
      <c r="L949" s="20">
        <f t="shared" si="30"/>
        <v>0</v>
      </c>
    </row>
    <row r="950" spans="2:12" x14ac:dyDescent="0.25">
      <c r="B950" s="63">
        <f t="shared" si="31"/>
        <v>942</v>
      </c>
      <c r="C950" s="322"/>
      <c r="D950" s="322"/>
      <c r="E950" s="144"/>
      <c r="F950" s="140"/>
      <c r="G950" s="317"/>
      <c r="H950" s="318"/>
      <c r="I950" s="16"/>
      <c r="J950" s="64"/>
      <c r="K950" s="205"/>
      <c r="L950" s="20">
        <f t="shared" si="30"/>
        <v>0</v>
      </c>
    </row>
    <row r="951" spans="2:12" x14ac:dyDescent="0.25">
      <c r="B951" s="63">
        <f t="shared" si="31"/>
        <v>943</v>
      </c>
      <c r="C951" s="322"/>
      <c r="D951" s="322"/>
      <c r="E951" s="144"/>
      <c r="F951" s="140"/>
      <c r="G951" s="317"/>
      <c r="H951" s="318"/>
      <c r="I951" s="16"/>
      <c r="J951" s="64"/>
      <c r="K951" s="205"/>
      <c r="L951" s="20">
        <f t="shared" si="30"/>
        <v>0</v>
      </c>
    </row>
    <row r="952" spans="2:12" x14ac:dyDescent="0.25">
      <c r="B952" s="63">
        <f t="shared" si="31"/>
        <v>944</v>
      </c>
      <c r="C952" s="322"/>
      <c r="D952" s="322"/>
      <c r="E952" s="144"/>
      <c r="F952" s="140"/>
      <c r="G952" s="317"/>
      <c r="H952" s="318"/>
      <c r="I952" s="16"/>
      <c r="J952" s="64"/>
      <c r="K952" s="205"/>
      <c r="L952" s="20">
        <f t="shared" si="30"/>
        <v>0</v>
      </c>
    </row>
    <row r="953" spans="2:12" x14ac:dyDescent="0.25">
      <c r="B953" s="63">
        <f t="shared" si="31"/>
        <v>945</v>
      </c>
      <c r="C953" s="322"/>
      <c r="D953" s="322"/>
      <c r="E953" s="144"/>
      <c r="F953" s="140"/>
      <c r="G953" s="317"/>
      <c r="H953" s="318"/>
      <c r="I953" s="16"/>
      <c r="J953" s="64"/>
      <c r="K953" s="205"/>
      <c r="L953" s="20">
        <f t="shared" si="30"/>
        <v>0</v>
      </c>
    </row>
    <row r="954" spans="2:12" x14ac:dyDescent="0.25">
      <c r="B954" s="63">
        <f t="shared" si="31"/>
        <v>946</v>
      </c>
      <c r="C954" s="322"/>
      <c r="D954" s="322"/>
      <c r="E954" s="144"/>
      <c r="F954" s="140"/>
      <c r="G954" s="317"/>
      <c r="H954" s="318"/>
      <c r="I954" s="16"/>
      <c r="J954" s="64"/>
      <c r="K954" s="205"/>
      <c r="L954" s="20">
        <f t="shared" si="30"/>
        <v>0</v>
      </c>
    </row>
    <row r="955" spans="2:12" x14ac:dyDescent="0.25">
      <c r="B955" s="63">
        <f t="shared" si="31"/>
        <v>947</v>
      </c>
      <c r="C955" s="322"/>
      <c r="D955" s="322"/>
      <c r="E955" s="144"/>
      <c r="F955" s="140"/>
      <c r="G955" s="317"/>
      <c r="H955" s="318"/>
      <c r="I955" s="16"/>
      <c r="J955" s="64"/>
      <c r="K955" s="205"/>
      <c r="L955" s="20">
        <f t="shared" si="30"/>
        <v>0</v>
      </c>
    </row>
    <row r="956" spans="2:12" x14ac:dyDescent="0.25">
      <c r="B956" s="63">
        <f t="shared" si="31"/>
        <v>948</v>
      </c>
      <c r="C956" s="322"/>
      <c r="D956" s="322"/>
      <c r="E956" s="144"/>
      <c r="F956" s="140"/>
      <c r="G956" s="317"/>
      <c r="H956" s="318"/>
      <c r="I956" s="16"/>
      <c r="J956" s="64"/>
      <c r="K956" s="205"/>
      <c r="L956" s="20">
        <f t="shared" si="30"/>
        <v>0</v>
      </c>
    </row>
    <row r="957" spans="2:12" x14ac:dyDescent="0.25">
      <c r="B957" s="63">
        <f t="shared" si="31"/>
        <v>949</v>
      </c>
      <c r="C957" s="322"/>
      <c r="D957" s="322"/>
      <c r="E957" s="144"/>
      <c r="F957" s="140"/>
      <c r="G957" s="317"/>
      <c r="H957" s="318"/>
      <c r="I957" s="16"/>
      <c r="J957" s="64"/>
      <c r="K957" s="205"/>
      <c r="L957" s="20">
        <f t="shared" si="30"/>
        <v>0</v>
      </c>
    </row>
    <row r="958" spans="2:12" x14ac:dyDescent="0.25">
      <c r="B958" s="63">
        <f t="shared" si="31"/>
        <v>950</v>
      </c>
      <c r="C958" s="322"/>
      <c r="D958" s="322"/>
      <c r="E958" s="144"/>
      <c r="F958" s="140"/>
      <c r="G958" s="317"/>
      <c r="H958" s="318"/>
      <c r="I958" s="16"/>
      <c r="J958" s="64"/>
      <c r="K958" s="205"/>
      <c r="L958" s="20">
        <f t="shared" si="30"/>
        <v>0</v>
      </c>
    </row>
    <row r="959" spans="2:12" x14ac:dyDescent="0.25">
      <c r="B959" s="63">
        <f t="shared" si="31"/>
        <v>951</v>
      </c>
      <c r="C959" s="322"/>
      <c r="D959" s="322"/>
      <c r="E959" s="144"/>
      <c r="F959" s="140"/>
      <c r="G959" s="317"/>
      <c r="H959" s="318"/>
      <c r="I959" s="16"/>
      <c r="J959" s="64"/>
      <c r="K959" s="205"/>
      <c r="L959" s="20">
        <f t="shared" si="30"/>
        <v>0</v>
      </c>
    </row>
    <row r="960" spans="2:12" x14ac:dyDescent="0.25">
      <c r="B960" s="63">
        <f t="shared" si="31"/>
        <v>952</v>
      </c>
      <c r="C960" s="322"/>
      <c r="D960" s="322"/>
      <c r="E960" s="144"/>
      <c r="F960" s="140"/>
      <c r="G960" s="317"/>
      <c r="H960" s="318"/>
      <c r="I960" s="16"/>
      <c r="J960" s="64"/>
      <c r="K960" s="205"/>
      <c r="L960" s="20">
        <f t="shared" si="30"/>
        <v>0</v>
      </c>
    </row>
    <row r="961" spans="2:12" x14ac:dyDescent="0.25">
      <c r="B961" s="63">
        <f t="shared" si="31"/>
        <v>953</v>
      </c>
      <c r="C961" s="322"/>
      <c r="D961" s="322"/>
      <c r="E961" s="144"/>
      <c r="F961" s="140"/>
      <c r="G961" s="317"/>
      <c r="H961" s="318"/>
      <c r="I961" s="16"/>
      <c r="J961" s="64"/>
      <c r="K961" s="205"/>
      <c r="L961" s="20">
        <f t="shared" si="30"/>
        <v>0</v>
      </c>
    </row>
    <row r="962" spans="2:12" x14ac:dyDescent="0.25">
      <c r="B962" s="63">
        <f t="shared" si="31"/>
        <v>954</v>
      </c>
      <c r="C962" s="322"/>
      <c r="D962" s="322"/>
      <c r="E962" s="144"/>
      <c r="F962" s="140"/>
      <c r="G962" s="317"/>
      <c r="H962" s="318"/>
      <c r="I962" s="16"/>
      <c r="J962" s="64"/>
      <c r="K962" s="205"/>
      <c r="L962" s="20">
        <f t="shared" si="30"/>
        <v>0</v>
      </c>
    </row>
    <row r="963" spans="2:12" x14ac:dyDescent="0.25">
      <c r="B963" s="63">
        <f t="shared" si="31"/>
        <v>955</v>
      </c>
      <c r="C963" s="322"/>
      <c r="D963" s="322"/>
      <c r="E963" s="144"/>
      <c r="F963" s="140"/>
      <c r="G963" s="317"/>
      <c r="H963" s="318"/>
      <c r="I963" s="16"/>
      <c r="J963" s="64"/>
      <c r="K963" s="205"/>
      <c r="L963" s="20">
        <f t="shared" si="30"/>
        <v>0</v>
      </c>
    </row>
    <row r="964" spans="2:12" x14ac:dyDescent="0.25">
      <c r="B964" s="63">
        <f t="shared" si="31"/>
        <v>956</v>
      </c>
      <c r="C964" s="322"/>
      <c r="D964" s="322"/>
      <c r="E964" s="144"/>
      <c r="F964" s="140"/>
      <c r="G964" s="317"/>
      <c r="H964" s="318"/>
      <c r="I964" s="16"/>
      <c r="J964" s="64"/>
      <c r="K964" s="205"/>
      <c r="L964" s="20">
        <f t="shared" si="30"/>
        <v>0</v>
      </c>
    </row>
    <row r="965" spans="2:12" x14ac:dyDescent="0.25">
      <c r="B965" s="63">
        <f t="shared" si="31"/>
        <v>957</v>
      </c>
      <c r="C965" s="322"/>
      <c r="D965" s="322"/>
      <c r="E965" s="144"/>
      <c r="F965" s="140"/>
      <c r="G965" s="317"/>
      <c r="H965" s="318"/>
      <c r="I965" s="16"/>
      <c r="J965" s="64"/>
      <c r="K965" s="205"/>
      <c r="L965" s="20">
        <f t="shared" si="30"/>
        <v>0</v>
      </c>
    </row>
    <row r="966" spans="2:12" x14ac:dyDescent="0.25">
      <c r="B966" s="63">
        <f t="shared" si="31"/>
        <v>958</v>
      </c>
      <c r="C966" s="322"/>
      <c r="D966" s="322"/>
      <c r="E966" s="144"/>
      <c r="F966" s="140"/>
      <c r="G966" s="317"/>
      <c r="H966" s="318"/>
      <c r="I966" s="16"/>
      <c r="J966" s="64"/>
      <c r="K966" s="205"/>
      <c r="L966" s="20">
        <f t="shared" si="30"/>
        <v>0</v>
      </c>
    </row>
    <row r="967" spans="2:12" x14ac:dyDescent="0.25">
      <c r="B967" s="63">
        <f t="shared" si="31"/>
        <v>959</v>
      </c>
      <c r="C967" s="322"/>
      <c r="D967" s="322"/>
      <c r="E967" s="144"/>
      <c r="F967" s="140"/>
      <c r="G967" s="317"/>
      <c r="H967" s="318"/>
      <c r="I967" s="16"/>
      <c r="J967" s="64"/>
      <c r="K967" s="205"/>
      <c r="L967" s="20">
        <f t="shared" si="30"/>
        <v>0</v>
      </c>
    </row>
    <row r="968" spans="2:12" x14ac:dyDescent="0.25">
      <c r="B968" s="63">
        <f t="shared" si="31"/>
        <v>960</v>
      </c>
      <c r="C968" s="322"/>
      <c r="D968" s="322"/>
      <c r="E968" s="144"/>
      <c r="F968" s="140"/>
      <c r="G968" s="317"/>
      <c r="H968" s="318"/>
      <c r="I968" s="16"/>
      <c r="J968" s="64"/>
      <c r="K968" s="205"/>
      <c r="L968" s="20">
        <f t="shared" si="30"/>
        <v>0</v>
      </c>
    </row>
    <row r="969" spans="2:12" x14ac:dyDescent="0.25">
      <c r="B969" s="63">
        <f t="shared" si="31"/>
        <v>961</v>
      </c>
      <c r="C969" s="322"/>
      <c r="D969" s="322"/>
      <c r="E969" s="144"/>
      <c r="F969" s="140"/>
      <c r="G969" s="317"/>
      <c r="H969" s="318"/>
      <c r="I969" s="16"/>
      <c r="J969" s="64"/>
      <c r="K969" s="205"/>
      <c r="L969" s="20">
        <f t="shared" si="30"/>
        <v>0</v>
      </c>
    </row>
    <row r="970" spans="2:12" x14ac:dyDescent="0.25">
      <c r="B970" s="63">
        <f t="shared" si="31"/>
        <v>962</v>
      </c>
      <c r="C970" s="322"/>
      <c r="D970" s="322"/>
      <c r="E970" s="144"/>
      <c r="F970" s="140"/>
      <c r="G970" s="317"/>
      <c r="H970" s="318"/>
      <c r="I970" s="16"/>
      <c r="J970" s="64"/>
      <c r="K970" s="205"/>
      <c r="L970" s="20">
        <f t="shared" si="30"/>
        <v>0</v>
      </c>
    </row>
    <row r="971" spans="2:12" x14ac:dyDescent="0.25">
      <c r="B971" s="63">
        <f t="shared" si="31"/>
        <v>963</v>
      </c>
      <c r="C971" s="322"/>
      <c r="D971" s="322"/>
      <c r="E971" s="144"/>
      <c r="F971" s="140"/>
      <c r="G971" s="317"/>
      <c r="H971" s="318"/>
      <c r="I971" s="16"/>
      <c r="J971" s="64"/>
      <c r="K971" s="205"/>
      <c r="L971" s="20">
        <f t="shared" si="30"/>
        <v>0</v>
      </c>
    </row>
    <row r="972" spans="2:12" x14ac:dyDescent="0.25">
      <c r="B972" s="63">
        <f t="shared" si="31"/>
        <v>964</v>
      </c>
      <c r="C972" s="322"/>
      <c r="D972" s="322"/>
      <c r="E972" s="144"/>
      <c r="F972" s="140"/>
      <c r="G972" s="317"/>
      <c r="H972" s="318"/>
      <c r="I972" s="16"/>
      <c r="J972" s="64"/>
      <c r="K972" s="205"/>
      <c r="L972" s="20">
        <f t="shared" si="30"/>
        <v>0</v>
      </c>
    </row>
    <row r="973" spans="2:12" x14ac:dyDescent="0.25">
      <c r="B973" s="63">
        <f t="shared" si="31"/>
        <v>965</v>
      </c>
      <c r="C973" s="322"/>
      <c r="D973" s="322"/>
      <c r="E973" s="144"/>
      <c r="F973" s="140"/>
      <c r="G973" s="317"/>
      <c r="H973" s="318"/>
      <c r="I973" s="16"/>
      <c r="J973" s="64"/>
      <c r="K973" s="205"/>
      <c r="L973" s="20">
        <f t="shared" si="30"/>
        <v>0</v>
      </c>
    </row>
    <row r="974" spans="2:12" x14ac:dyDescent="0.25">
      <c r="B974" s="63">
        <f t="shared" si="31"/>
        <v>966</v>
      </c>
      <c r="C974" s="322"/>
      <c r="D974" s="322"/>
      <c r="E974" s="144"/>
      <c r="F974" s="140"/>
      <c r="G974" s="317"/>
      <c r="H974" s="318"/>
      <c r="I974" s="16"/>
      <c r="J974" s="64"/>
      <c r="K974" s="205"/>
      <c r="L974" s="20">
        <f t="shared" si="30"/>
        <v>0</v>
      </c>
    </row>
    <row r="975" spans="2:12" x14ac:dyDescent="0.25">
      <c r="B975" s="63">
        <f t="shared" si="31"/>
        <v>967</v>
      </c>
      <c r="C975" s="322"/>
      <c r="D975" s="322"/>
      <c r="E975" s="144"/>
      <c r="F975" s="140"/>
      <c r="G975" s="317"/>
      <c r="H975" s="318"/>
      <c r="I975" s="16"/>
      <c r="J975" s="64"/>
      <c r="K975" s="205"/>
      <c r="L975" s="20">
        <f t="shared" si="30"/>
        <v>0</v>
      </c>
    </row>
    <row r="976" spans="2:12" x14ac:dyDescent="0.25">
      <c r="B976" s="63">
        <f t="shared" si="31"/>
        <v>968</v>
      </c>
      <c r="C976" s="322"/>
      <c r="D976" s="322"/>
      <c r="E976" s="144"/>
      <c r="F976" s="140"/>
      <c r="G976" s="317"/>
      <c r="H976" s="318"/>
      <c r="I976" s="16"/>
      <c r="J976" s="64"/>
      <c r="K976" s="205"/>
      <c r="L976" s="20">
        <f t="shared" si="30"/>
        <v>0</v>
      </c>
    </row>
    <row r="977" spans="2:12" x14ac:dyDescent="0.25">
      <c r="B977" s="63">
        <f t="shared" si="31"/>
        <v>969</v>
      </c>
      <c r="C977" s="322"/>
      <c r="D977" s="322"/>
      <c r="E977" s="144"/>
      <c r="F977" s="140"/>
      <c r="G977" s="317"/>
      <c r="H977" s="318"/>
      <c r="I977" s="16"/>
      <c r="J977" s="64"/>
      <c r="K977" s="205"/>
      <c r="L977" s="20">
        <f t="shared" ref="L977:L1008" si="32">K977*J977</f>
        <v>0</v>
      </c>
    </row>
    <row r="978" spans="2:12" x14ac:dyDescent="0.25">
      <c r="B978" s="63">
        <f t="shared" si="31"/>
        <v>970</v>
      </c>
      <c r="C978" s="322"/>
      <c r="D978" s="322"/>
      <c r="E978" s="144"/>
      <c r="F978" s="140"/>
      <c r="G978" s="317"/>
      <c r="H978" s="318"/>
      <c r="I978" s="16"/>
      <c r="J978" s="64"/>
      <c r="K978" s="205"/>
      <c r="L978" s="20">
        <f t="shared" si="32"/>
        <v>0</v>
      </c>
    </row>
    <row r="979" spans="2:12" x14ac:dyDescent="0.25">
      <c r="B979" s="63">
        <f t="shared" si="31"/>
        <v>971</v>
      </c>
      <c r="C979" s="322"/>
      <c r="D979" s="322"/>
      <c r="E979" s="144"/>
      <c r="F979" s="140"/>
      <c r="G979" s="317"/>
      <c r="H979" s="318"/>
      <c r="I979" s="16"/>
      <c r="J979" s="64"/>
      <c r="K979" s="205"/>
      <c r="L979" s="20">
        <f t="shared" si="32"/>
        <v>0</v>
      </c>
    </row>
    <row r="980" spans="2:12" x14ac:dyDescent="0.25">
      <c r="B980" s="63">
        <f t="shared" si="31"/>
        <v>972</v>
      </c>
      <c r="C980" s="322"/>
      <c r="D980" s="322"/>
      <c r="E980" s="144"/>
      <c r="F980" s="140"/>
      <c r="G980" s="317"/>
      <c r="H980" s="318"/>
      <c r="I980" s="16"/>
      <c r="J980" s="64"/>
      <c r="K980" s="205"/>
      <c r="L980" s="20">
        <f t="shared" si="32"/>
        <v>0</v>
      </c>
    </row>
    <row r="981" spans="2:12" x14ac:dyDescent="0.25">
      <c r="B981" s="63">
        <f t="shared" si="31"/>
        <v>973</v>
      </c>
      <c r="C981" s="322"/>
      <c r="D981" s="322"/>
      <c r="E981" s="144"/>
      <c r="F981" s="140"/>
      <c r="G981" s="317"/>
      <c r="H981" s="318"/>
      <c r="I981" s="16"/>
      <c r="J981" s="64"/>
      <c r="K981" s="205"/>
      <c r="L981" s="20">
        <f t="shared" si="32"/>
        <v>0</v>
      </c>
    </row>
    <row r="982" spans="2:12" x14ac:dyDescent="0.25">
      <c r="B982" s="63">
        <f t="shared" si="31"/>
        <v>974</v>
      </c>
      <c r="C982" s="322"/>
      <c r="D982" s="322"/>
      <c r="E982" s="144"/>
      <c r="F982" s="140"/>
      <c r="G982" s="317"/>
      <c r="H982" s="318"/>
      <c r="I982" s="16"/>
      <c r="J982" s="64"/>
      <c r="K982" s="205"/>
      <c r="L982" s="20">
        <f t="shared" si="32"/>
        <v>0</v>
      </c>
    </row>
    <row r="983" spans="2:12" x14ac:dyDescent="0.25">
      <c r="B983" s="63">
        <f t="shared" si="31"/>
        <v>975</v>
      </c>
      <c r="C983" s="322"/>
      <c r="D983" s="322"/>
      <c r="E983" s="144"/>
      <c r="F983" s="140"/>
      <c r="G983" s="317"/>
      <c r="H983" s="318"/>
      <c r="I983" s="16"/>
      <c r="J983" s="64"/>
      <c r="K983" s="205"/>
      <c r="L983" s="20">
        <f t="shared" si="32"/>
        <v>0</v>
      </c>
    </row>
    <row r="984" spans="2:12" x14ac:dyDescent="0.25">
      <c r="B984" s="63">
        <f t="shared" si="31"/>
        <v>976</v>
      </c>
      <c r="C984" s="322"/>
      <c r="D984" s="322"/>
      <c r="E984" s="144"/>
      <c r="F984" s="140"/>
      <c r="G984" s="317"/>
      <c r="H984" s="318"/>
      <c r="I984" s="16"/>
      <c r="J984" s="64"/>
      <c r="K984" s="205"/>
      <c r="L984" s="20">
        <f t="shared" si="32"/>
        <v>0</v>
      </c>
    </row>
    <row r="985" spans="2:12" x14ac:dyDescent="0.25">
      <c r="B985" s="63">
        <f t="shared" si="31"/>
        <v>977</v>
      </c>
      <c r="C985" s="322"/>
      <c r="D985" s="322"/>
      <c r="E985" s="144"/>
      <c r="F985" s="140"/>
      <c r="G985" s="317"/>
      <c r="H985" s="318"/>
      <c r="I985" s="16"/>
      <c r="J985" s="64"/>
      <c r="K985" s="205"/>
      <c r="L985" s="20">
        <f t="shared" si="32"/>
        <v>0</v>
      </c>
    </row>
    <row r="986" spans="2:12" x14ac:dyDescent="0.25">
      <c r="B986" s="63">
        <f t="shared" si="31"/>
        <v>978</v>
      </c>
      <c r="C986" s="322"/>
      <c r="D986" s="322"/>
      <c r="E986" s="144"/>
      <c r="F986" s="140"/>
      <c r="G986" s="317"/>
      <c r="H986" s="318"/>
      <c r="I986" s="16"/>
      <c r="J986" s="64"/>
      <c r="K986" s="205"/>
      <c r="L986" s="20">
        <f t="shared" si="32"/>
        <v>0</v>
      </c>
    </row>
    <row r="987" spans="2:12" x14ac:dyDescent="0.25">
      <c r="B987" s="63">
        <f t="shared" si="31"/>
        <v>979</v>
      </c>
      <c r="C987" s="322"/>
      <c r="D987" s="322"/>
      <c r="E987" s="144"/>
      <c r="F987" s="140"/>
      <c r="G987" s="317"/>
      <c r="H987" s="318"/>
      <c r="I987" s="16"/>
      <c r="J987" s="64"/>
      <c r="K987" s="205"/>
      <c r="L987" s="20">
        <f t="shared" si="32"/>
        <v>0</v>
      </c>
    </row>
    <row r="988" spans="2:12" x14ac:dyDescent="0.25">
      <c r="B988" s="63">
        <f t="shared" si="31"/>
        <v>980</v>
      </c>
      <c r="C988" s="322"/>
      <c r="D988" s="322"/>
      <c r="E988" s="144"/>
      <c r="F988" s="140"/>
      <c r="G988" s="317"/>
      <c r="H988" s="318"/>
      <c r="I988" s="16"/>
      <c r="J988" s="64"/>
      <c r="K988" s="205"/>
      <c r="L988" s="20">
        <f t="shared" si="32"/>
        <v>0</v>
      </c>
    </row>
    <row r="989" spans="2:12" x14ac:dyDescent="0.25">
      <c r="B989" s="63">
        <f t="shared" si="31"/>
        <v>981</v>
      </c>
      <c r="C989" s="322"/>
      <c r="D989" s="322"/>
      <c r="E989" s="144"/>
      <c r="F989" s="140"/>
      <c r="G989" s="317"/>
      <c r="H989" s="318"/>
      <c r="I989" s="16"/>
      <c r="J989" s="64"/>
      <c r="K989" s="205"/>
      <c r="L989" s="20">
        <f t="shared" si="32"/>
        <v>0</v>
      </c>
    </row>
    <row r="990" spans="2:12" x14ac:dyDescent="0.25">
      <c r="B990" s="63">
        <f t="shared" ref="B990:B1008" si="33">ROW()-ROW($B$8)</f>
        <v>982</v>
      </c>
      <c r="C990" s="322"/>
      <c r="D990" s="322"/>
      <c r="E990" s="144"/>
      <c r="F990" s="140"/>
      <c r="G990" s="317"/>
      <c r="H990" s="318"/>
      <c r="I990" s="16"/>
      <c r="J990" s="64"/>
      <c r="K990" s="205"/>
      <c r="L990" s="20">
        <f t="shared" si="32"/>
        <v>0</v>
      </c>
    </row>
    <row r="991" spans="2:12" x14ac:dyDescent="0.25">
      <c r="B991" s="63">
        <f t="shared" si="33"/>
        <v>983</v>
      </c>
      <c r="C991" s="322"/>
      <c r="D991" s="322"/>
      <c r="E991" s="144"/>
      <c r="F991" s="140"/>
      <c r="G991" s="317"/>
      <c r="H991" s="318"/>
      <c r="I991" s="16"/>
      <c r="J991" s="64"/>
      <c r="K991" s="205"/>
      <c r="L991" s="20">
        <f t="shared" si="32"/>
        <v>0</v>
      </c>
    </row>
    <row r="992" spans="2:12" x14ac:dyDescent="0.25">
      <c r="B992" s="63">
        <f t="shared" si="33"/>
        <v>984</v>
      </c>
      <c r="C992" s="322"/>
      <c r="D992" s="322"/>
      <c r="E992" s="144"/>
      <c r="F992" s="140"/>
      <c r="G992" s="317"/>
      <c r="H992" s="318"/>
      <c r="I992" s="16"/>
      <c r="J992" s="64"/>
      <c r="K992" s="205"/>
      <c r="L992" s="20">
        <f t="shared" si="32"/>
        <v>0</v>
      </c>
    </row>
    <row r="993" spans="2:12" x14ac:dyDescent="0.25">
      <c r="B993" s="63">
        <f t="shared" si="33"/>
        <v>985</v>
      </c>
      <c r="C993" s="322"/>
      <c r="D993" s="322"/>
      <c r="E993" s="144"/>
      <c r="F993" s="140"/>
      <c r="G993" s="317"/>
      <c r="H993" s="318"/>
      <c r="I993" s="16"/>
      <c r="J993" s="64"/>
      <c r="K993" s="205"/>
      <c r="L993" s="20">
        <f t="shared" si="32"/>
        <v>0</v>
      </c>
    </row>
    <row r="994" spans="2:12" x14ac:dyDescent="0.25">
      <c r="B994" s="63">
        <f t="shared" si="33"/>
        <v>986</v>
      </c>
      <c r="C994" s="322"/>
      <c r="D994" s="322"/>
      <c r="E994" s="144"/>
      <c r="F994" s="140"/>
      <c r="G994" s="317"/>
      <c r="H994" s="318"/>
      <c r="I994" s="16"/>
      <c r="J994" s="64"/>
      <c r="K994" s="205"/>
      <c r="L994" s="20">
        <f t="shared" si="32"/>
        <v>0</v>
      </c>
    </row>
    <row r="995" spans="2:12" x14ac:dyDescent="0.25">
      <c r="B995" s="63">
        <f t="shared" si="33"/>
        <v>987</v>
      </c>
      <c r="C995" s="322"/>
      <c r="D995" s="322"/>
      <c r="E995" s="144"/>
      <c r="F995" s="140"/>
      <c r="G995" s="317"/>
      <c r="H995" s="318"/>
      <c r="I995" s="16"/>
      <c r="J995" s="64"/>
      <c r="K995" s="205"/>
      <c r="L995" s="20">
        <f t="shared" si="32"/>
        <v>0</v>
      </c>
    </row>
    <row r="996" spans="2:12" x14ac:dyDescent="0.25">
      <c r="B996" s="63">
        <f t="shared" si="33"/>
        <v>988</v>
      </c>
      <c r="C996" s="322"/>
      <c r="D996" s="322"/>
      <c r="E996" s="144"/>
      <c r="F996" s="140"/>
      <c r="G996" s="317"/>
      <c r="H996" s="318"/>
      <c r="I996" s="16"/>
      <c r="J996" s="64"/>
      <c r="K996" s="205"/>
      <c r="L996" s="20">
        <f t="shared" si="32"/>
        <v>0</v>
      </c>
    </row>
    <row r="997" spans="2:12" x14ac:dyDescent="0.25">
      <c r="B997" s="63">
        <f t="shared" si="33"/>
        <v>989</v>
      </c>
      <c r="C997" s="322"/>
      <c r="D997" s="322"/>
      <c r="E997" s="144"/>
      <c r="F997" s="140"/>
      <c r="G997" s="317"/>
      <c r="H997" s="318"/>
      <c r="I997" s="16"/>
      <c r="J997" s="64"/>
      <c r="K997" s="205"/>
      <c r="L997" s="20">
        <f t="shared" si="32"/>
        <v>0</v>
      </c>
    </row>
    <row r="998" spans="2:12" x14ac:dyDescent="0.25">
      <c r="B998" s="63">
        <f t="shared" si="33"/>
        <v>990</v>
      </c>
      <c r="C998" s="322"/>
      <c r="D998" s="322"/>
      <c r="E998" s="144"/>
      <c r="F998" s="140"/>
      <c r="G998" s="317"/>
      <c r="H998" s="318"/>
      <c r="I998" s="16"/>
      <c r="J998" s="64"/>
      <c r="K998" s="205"/>
      <c r="L998" s="20">
        <f t="shared" si="32"/>
        <v>0</v>
      </c>
    </row>
    <row r="999" spans="2:12" x14ac:dyDescent="0.25">
      <c r="B999" s="63">
        <f t="shared" si="33"/>
        <v>991</v>
      </c>
      <c r="C999" s="322"/>
      <c r="D999" s="322"/>
      <c r="E999" s="144"/>
      <c r="F999" s="140"/>
      <c r="G999" s="317"/>
      <c r="H999" s="318"/>
      <c r="I999" s="16"/>
      <c r="J999" s="64"/>
      <c r="K999" s="205"/>
      <c r="L999" s="20">
        <f t="shared" si="32"/>
        <v>0</v>
      </c>
    </row>
    <row r="1000" spans="2:12" x14ac:dyDescent="0.25">
      <c r="B1000" s="63">
        <f t="shared" si="33"/>
        <v>992</v>
      </c>
      <c r="C1000" s="322"/>
      <c r="D1000" s="322"/>
      <c r="E1000" s="144"/>
      <c r="F1000" s="140"/>
      <c r="G1000" s="317"/>
      <c r="H1000" s="318"/>
      <c r="I1000" s="16"/>
      <c r="J1000" s="64"/>
      <c r="K1000" s="205"/>
      <c r="L1000" s="20">
        <f t="shared" si="32"/>
        <v>0</v>
      </c>
    </row>
    <row r="1001" spans="2:12" x14ac:dyDescent="0.25">
      <c r="B1001" s="63">
        <f t="shared" si="33"/>
        <v>993</v>
      </c>
      <c r="C1001" s="322"/>
      <c r="D1001" s="322"/>
      <c r="E1001" s="144"/>
      <c r="F1001" s="140"/>
      <c r="G1001" s="317"/>
      <c r="H1001" s="318"/>
      <c r="I1001" s="16"/>
      <c r="J1001" s="64"/>
      <c r="K1001" s="205"/>
      <c r="L1001" s="20">
        <f t="shared" si="32"/>
        <v>0</v>
      </c>
    </row>
    <row r="1002" spans="2:12" x14ac:dyDescent="0.25">
      <c r="B1002" s="63">
        <f t="shared" si="33"/>
        <v>994</v>
      </c>
      <c r="C1002" s="322"/>
      <c r="D1002" s="322"/>
      <c r="E1002" s="144"/>
      <c r="F1002" s="140"/>
      <c r="G1002" s="317"/>
      <c r="H1002" s="318"/>
      <c r="I1002" s="16"/>
      <c r="J1002" s="64"/>
      <c r="K1002" s="205"/>
      <c r="L1002" s="20">
        <f t="shared" si="32"/>
        <v>0</v>
      </c>
    </row>
    <row r="1003" spans="2:12" x14ac:dyDescent="0.25">
      <c r="B1003" s="63">
        <f t="shared" si="33"/>
        <v>995</v>
      </c>
      <c r="C1003" s="322"/>
      <c r="D1003" s="322"/>
      <c r="E1003" s="144"/>
      <c r="F1003" s="140"/>
      <c r="G1003" s="317"/>
      <c r="H1003" s="318"/>
      <c r="I1003" s="16"/>
      <c r="J1003" s="64"/>
      <c r="K1003" s="205"/>
      <c r="L1003" s="20">
        <f t="shared" si="32"/>
        <v>0</v>
      </c>
    </row>
    <row r="1004" spans="2:12" x14ac:dyDescent="0.25">
      <c r="B1004" s="63">
        <f t="shared" si="33"/>
        <v>996</v>
      </c>
      <c r="C1004" s="322"/>
      <c r="D1004" s="322"/>
      <c r="E1004" s="144"/>
      <c r="F1004" s="140"/>
      <c r="G1004" s="317"/>
      <c r="H1004" s="318"/>
      <c r="I1004" s="16"/>
      <c r="J1004" s="64"/>
      <c r="K1004" s="205"/>
      <c r="L1004" s="20">
        <f t="shared" si="32"/>
        <v>0</v>
      </c>
    </row>
    <row r="1005" spans="2:12" x14ac:dyDescent="0.25">
      <c r="B1005" s="63">
        <f t="shared" si="33"/>
        <v>997</v>
      </c>
      <c r="C1005" s="322"/>
      <c r="D1005" s="322"/>
      <c r="E1005" s="144"/>
      <c r="F1005" s="140"/>
      <c r="G1005" s="317"/>
      <c r="H1005" s="318"/>
      <c r="I1005" s="16"/>
      <c r="J1005" s="64"/>
      <c r="K1005" s="205"/>
      <c r="L1005" s="20">
        <f t="shared" si="32"/>
        <v>0</v>
      </c>
    </row>
    <row r="1006" spans="2:12" x14ac:dyDescent="0.25">
      <c r="B1006" s="63">
        <f t="shared" si="33"/>
        <v>998</v>
      </c>
      <c r="C1006" s="322"/>
      <c r="D1006" s="322"/>
      <c r="E1006" s="144"/>
      <c r="F1006" s="140"/>
      <c r="G1006" s="317"/>
      <c r="H1006" s="318"/>
      <c r="I1006" s="16"/>
      <c r="J1006" s="64"/>
      <c r="K1006" s="205"/>
      <c r="L1006" s="20">
        <f t="shared" si="32"/>
        <v>0</v>
      </c>
    </row>
    <row r="1007" spans="2:12" x14ac:dyDescent="0.25">
      <c r="B1007" s="63">
        <f t="shared" si="33"/>
        <v>999</v>
      </c>
      <c r="C1007" s="322"/>
      <c r="D1007" s="322"/>
      <c r="E1007" s="144"/>
      <c r="F1007" s="140"/>
      <c r="G1007" s="317"/>
      <c r="H1007" s="318"/>
      <c r="I1007" s="16"/>
      <c r="J1007" s="64"/>
      <c r="K1007" s="205"/>
      <c r="L1007" s="20">
        <f t="shared" si="32"/>
        <v>0</v>
      </c>
    </row>
    <row r="1008" spans="2:12" x14ac:dyDescent="0.25">
      <c r="B1008" s="63">
        <f t="shared" si="33"/>
        <v>1000</v>
      </c>
      <c r="C1008" s="322"/>
      <c r="D1008" s="322"/>
      <c r="E1008" s="144"/>
      <c r="F1008" s="140"/>
      <c r="G1008" s="317"/>
      <c r="H1008" s="318"/>
      <c r="I1008" s="16"/>
      <c r="J1008" s="64"/>
      <c r="K1008" s="205"/>
      <c r="L1008" s="20">
        <f t="shared" si="32"/>
        <v>0</v>
      </c>
    </row>
    <row r="1009" spans="2:12" x14ac:dyDescent="0.25">
      <c r="I1009" s="61" t="s">
        <v>124</v>
      </c>
      <c r="J1009" s="62">
        <f>SUM(J9:J1008)</f>
        <v>0</v>
      </c>
      <c r="K1009" s="62"/>
      <c r="L1009" s="62">
        <f>SUM(L9:L1008)</f>
        <v>0</v>
      </c>
    </row>
    <row r="1010" spans="2:12" x14ac:dyDescent="0.25"/>
    <row r="1011" spans="2:12" x14ac:dyDescent="0.25">
      <c r="B1011" s="329" t="s">
        <v>156</v>
      </c>
      <c r="C1011" s="329"/>
      <c r="D1011" s="329"/>
      <c r="E1011" s="329"/>
      <c r="F1011" s="329"/>
    </row>
    <row r="1012" spans="2:12" ht="12.45" customHeight="1" x14ac:dyDescent="0.25">
      <c r="B1012" s="58" t="s">
        <v>2</v>
      </c>
      <c r="C1012" s="320" t="s">
        <v>118</v>
      </c>
      <c r="D1012" s="320"/>
      <c r="E1012" s="97" t="s">
        <v>125</v>
      </c>
      <c r="F1012" s="97" t="s">
        <v>119</v>
      </c>
      <c r="J1012"/>
      <c r="K1012"/>
      <c r="L1012"/>
    </row>
    <row r="1013" spans="2:12" x14ac:dyDescent="0.25">
      <c r="B1013" s="18">
        <f t="shared" ref="B1013:B1015" si="34">ROW()-ROW($B$1012)</f>
        <v>1</v>
      </c>
      <c r="C1013" s="321" t="str">
        <f>'Lists - Hidden'!D28</f>
        <v>International Suppliers</v>
      </c>
      <c r="D1013" s="321"/>
      <c r="E1013" s="55"/>
      <c r="F1013" s="20">
        <f>VLOOKUP(C1013,'Lists - Hidden'!$D$28:$E$30,2,FALSE)*E1013</f>
        <v>0</v>
      </c>
    </row>
    <row r="1014" spans="2:12" x14ac:dyDescent="0.25">
      <c r="B1014" s="18">
        <f t="shared" si="34"/>
        <v>2</v>
      </c>
      <c r="C1014" s="321" t="str">
        <f>'Lists - Hidden'!D29</f>
        <v>Local Manufacturers</v>
      </c>
      <c r="D1014" s="321"/>
      <c r="E1014" s="55"/>
      <c r="F1014" s="20">
        <f>VLOOKUP(C1014,'Lists - Hidden'!$D$28:$E$30,2,FALSE)*E1014</f>
        <v>0</v>
      </c>
    </row>
    <row r="1015" spans="2:12" x14ac:dyDescent="0.25">
      <c r="B1015" s="18">
        <f t="shared" si="34"/>
        <v>3</v>
      </c>
      <c r="C1015" s="321" t="str">
        <f>'Lists - Hidden'!D30</f>
        <v>Other Local Suppliers</v>
      </c>
      <c r="D1015" s="321"/>
      <c r="E1015" s="55"/>
      <c r="F1015" s="20">
        <f>VLOOKUP(C1015,'Lists - Hidden'!$D$28:$E$30,2,FALSE)*E1015</f>
        <v>0</v>
      </c>
    </row>
    <row r="1016" spans="2:12" x14ac:dyDescent="0.25">
      <c r="C1016" s="328" t="s">
        <v>124</v>
      </c>
      <c r="D1016" s="328"/>
      <c r="E1016" s="62">
        <f>SUM(E1013:E1015)</f>
        <v>0</v>
      </c>
      <c r="F1016" s="62">
        <f>SUM(F1013:F1015)</f>
        <v>0</v>
      </c>
    </row>
    <row r="1017" spans="2:12" x14ac:dyDescent="0.25"/>
    <row r="1019" spans="2:12" hidden="1" x14ac:dyDescent="0.25">
      <c r="B1019" s="78"/>
    </row>
    <row r="1020" spans="2:12" hidden="1" x14ac:dyDescent="0.25">
      <c r="B1020" s="78"/>
    </row>
    <row r="1021" spans="2:12" hidden="1" x14ac:dyDescent="0.25">
      <c r="B1021" s="78"/>
    </row>
    <row r="1022" spans="2:12" hidden="1" x14ac:dyDescent="0.25">
      <c r="B1022" s="78"/>
    </row>
    <row r="1023" spans="2:12" hidden="1" x14ac:dyDescent="0.25">
      <c r="B1023" s="78"/>
    </row>
    <row r="1024" spans="2:12" hidden="1" x14ac:dyDescent="0.25">
      <c r="B1024" s="78"/>
    </row>
    <row r="1025" spans="2:2" hidden="1" x14ac:dyDescent="0.25">
      <c r="B1025" s="78"/>
    </row>
    <row r="1026" spans="2:2" hidden="1" x14ac:dyDescent="0.25">
      <c r="B1026" s="78"/>
    </row>
    <row r="1027" spans="2:2" hidden="1" x14ac:dyDescent="0.25">
      <c r="B1027" s="78"/>
    </row>
    <row r="1028" spans="2:2" hidden="1" x14ac:dyDescent="0.25">
      <c r="B1028" s="78"/>
    </row>
    <row r="1029" spans="2:2" hidden="1" x14ac:dyDescent="0.25">
      <c r="B1029" s="78"/>
    </row>
  </sheetData>
  <sheetProtection algorithmName="SHA-512" hashValue="OiJqzhOpJ4+dTnFVM5eQitLmHW2ng95Df1+GdPfANywRQy8wWT/xXj8r3ZEdZafcxIOGIovToR07LK4TXzqH4A==" saltValue="5sMTizgRyPVUkgtldH2iLA==" spinCount="100000" sheet="1" objects="1" scenarios="1"/>
  <mergeCells count="2009">
    <mergeCell ref="C1016:D1016"/>
    <mergeCell ref="C1001:D1001"/>
    <mergeCell ref="C1002:D1002"/>
    <mergeCell ref="C1003:D1003"/>
    <mergeCell ref="C1004:D1004"/>
    <mergeCell ref="C1005:D1005"/>
    <mergeCell ref="C1006:D1006"/>
    <mergeCell ref="C1007:D1007"/>
    <mergeCell ref="C1008:D1008"/>
    <mergeCell ref="C992:D992"/>
    <mergeCell ref="C993:D993"/>
    <mergeCell ref="C994:D994"/>
    <mergeCell ref="C995:D995"/>
    <mergeCell ref="C996:D996"/>
    <mergeCell ref="C997:D997"/>
    <mergeCell ref="C998:D998"/>
    <mergeCell ref="C999:D999"/>
    <mergeCell ref="C1000:D1000"/>
    <mergeCell ref="B1011:F1011"/>
    <mergeCell ref="C1014:D1014"/>
    <mergeCell ref="C1015:D1015"/>
    <mergeCell ref="C983:D983"/>
    <mergeCell ref="C984:D984"/>
    <mergeCell ref="C985:D985"/>
    <mergeCell ref="C986:D986"/>
    <mergeCell ref="C987:D987"/>
    <mergeCell ref="C988:D988"/>
    <mergeCell ref="C989:D989"/>
    <mergeCell ref="C990:D990"/>
    <mergeCell ref="C991:D991"/>
    <mergeCell ref="C974:D974"/>
    <mergeCell ref="C975:D975"/>
    <mergeCell ref="C976:D976"/>
    <mergeCell ref="C977:D977"/>
    <mergeCell ref="C978:D978"/>
    <mergeCell ref="C979:D979"/>
    <mergeCell ref="C980:D980"/>
    <mergeCell ref="C981:D981"/>
    <mergeCell ref="C982:D982"/>
    <mergeCell ref="C965:D965"/>
    <mergeCell ref="C966:D966"/>
    <mergeCell ref="C967:D967"/>
    <mergeCell ref="C968:D968"/>
    <mergeCell ref="C969:D969"/>
    <mergeCell ref="C970:D970"/>
    <mergeCell ref="C971:D971"/>
    <mergeCell ref="C972:D972"/>
    <mergeCell ref="C973:D973"/>
    <mergeCell ref="C956:D956"/>
    <mergeCell ref="C957:D957"/>
    <mergeCell ref="C958:D958"/>
    <mergeCell ref="C959:D959"/>
    <mergeCell ref="C960:D960"/>
    <mergeCell ref="C961:D961"/>
    <mergeCell ref="C962:D962"/>
    <mergeCell ref="C963:D963"/>
    <mergeCell ref="C964:D964"/>
    <mergeCell ref="C947:D947"/>
    <mergeCell ref="C948:D948"/>
    <mergeCell ref="C949:D949"/>
    <mergeCell ref="C950:D950"/>
    <mergeCell ref="C951:D951"/>
    <mergeCell ref="C952:D952"/>
    <mergeCell ref="C953:D953"/>
    <mergeCell ref="C954:D954"/>
    <mergeCell ref="C955:D955"/>
    <mergeCell ref="C938:D938"/>
    <mergeCell ref="C939:D939"/>
    <mergeCell ref="C940:D940"/>
    <mergeCell ref="C941:D941"/>
    <mergeCell ref="C942:D942"/>
    <mergeCell ref="C943:D943"/>
    <mergeCell ref="C944:D944"/>
    <mergeCell ref="C945:D945"/>
    <mergeCell ref="C946:D946"/>
    <mergeCell ref="C929:D929"/>
    <mergeCell ref="C930:D930"/>
    <mergeCell ref="C931:D931"/>
    <mergeCell ref="C932:D932"/>
    <mergeCell ref="C933:D933"/>
    <mergeCell ref="C934:D934"/>
    <mergeCell ref="C935:D935"/>
    <mergeCell ref="C936:D936"/>
    <mergeCell ref="C937:D937"/>
    <mergeCell ref="C920:D920"/>
    <mergeCell ref="C921:D921"/>
    <mergeCell ref="C922:D922"/>
    <mergeCell ref="C923:D923"/>
    <mergeCell ref="C924:D924"/>
    <mergeCell ref="C925:D925"/>
    <mergeCell ref="C926:D926"/>
    <mergeCell ref="C927:D927"/>
    <mergeCell ref="C928:D928"/>
    <mergeCell ref="C911:D911"/>
    <mergeCell ref="C912:D912"/>
    <mergeCell ref="C913:D913"/>
    <mergeCell ref="C914:D914"/>
    <mergeCell ref="C915:D915"/>
    <mergeCell ref="C916:D916"/>
    <mergeCell ref="C917:D917"/>
    <mergeCell ref="C918:D918"/>
    <mergeCell ref="C919:D919"/>
    <mergeCell ref="C902:D902"/>
    <mergeCell ref="C903:D903"/>
    <mergeCell ref="C904:D904"/>
    <mergeCell ref="C905:D905"/>
    <mergeCell ref="C906:D906"/>
    <mergeCell ref="C907:D907"/>
    <mergeCell ref="C908:D908"/>
    <mergeCell ref="C909:D909"/>
    <mergeCell ref="C910:D910"/>
    <mergeCell ref="C893:D893"/>
    <mergeCell ref="C894:D894"/>
    <mergeCell ref="C895:D895"/>
    <mergeCell ref="C896:D896"/>
    <mergeCell ref="C897:D897"/>
    <mergeCell ref="C898:D898"/>
    <mergeCell ref="C899:D899"/>
    <mergeCell ref="C900:D900"/>
    <mergeCell ref="C901:D901"/>
    <mergeCell ref="C884:D884"/>
    <mergeCell ref="C885:D885"/>
    <mergeCell ref="C886:D886"/>
    <mergeCell ref="C887:D887"/>
    <mergeCell ref="C888:D888"/>
    <mergeCell ref="C889:D889"/>
    <mergeCell ref="C890:D890"/>
    <mergeCell ref="C891:D891"/>
    <mergeCell ref="C892:D892"/>
    <mergeCell ref="C875:D875"/>
    <mergeCell ref="C876:D876"/>
    <mergeCell ref="C877:D877"/>
    <mergeCell ref="C878:D878"/>
    <mergeCell ref="C879:D879"/>
    <mergeCell ref="C880:D880"/>
    <mergeCell ref="C881:D881"/>
    <mergeCell ref="C882:D882"/>
    <mergeCell ref="C883:D883"/>
    <mergeCell ref="C866:D866"/>
    <mergeCell ref="C867:D867"/>
    <mergeCell ref="C868:D868"/>
    <mergeCell ref="C869:D869"/>
    <mergeCell ref="C870:D870"/>
    <mergeCell ref="C871:D871"/>
    <mergeCell ref="C872:D872"/>
    <mergeCell ref="C873:D873"/>
    <mergeCell ref="C874:D874"/>
    <mergeCell ref="C857:D857"/>
    <mergeCell ref="C858:D858"/>
    <mergeCell ref="C859:D859"/>
    <mergeCell ref="C860:D860"/>
    <mergeCell ref="C861:D861"/>
    <mergeCell ref="C862:D862"/>
    <mergeCell ref="C863:D863"/>
    <mergeCell ref="C864:D864"/>
    <mergeCell ref="C865:D865"/>
    <mergeCell ref="C848:D848"/>
    <mergeCell ref="C849:D849"/>
    <mergeCell ref="C850:D850"/>
    <mergeCell ref="C851:D851"/>
    <mergeCell ref="C852:D852"/>
    <mergeCell ref="C853:D853"/>
    <mergeCell ref="C854:D854"/>
    <mergeCell ref="C855:D855"/>
    <mergeCell ref="C856:D856"/>
    <mergeCell ref="C839:D839"/>
    <mergeCell ref="C840:D840"/>
    <mergeCell ref="C841:D841"/>
    <mergeCell ref="C842:D842"/>
    <mergeCell ref="C843:D843"/>
    <mergeCell ref="C844:D844"/>
    <mergeCell ref="C845:D845"/>
    <mergeCell ref="C846:D846"/>
    <mergeCell ref="C847:D847"/>
    <mergeCell ref="C830:D830"/>
    <mergeCell ref="C831:D831"/>
    <mergeCell ref="C832:D832"/>
    <mergeCell ref="C833:D833"/>
    <mergeCell ref="C834:D834"/>
    <mergeCell ref="C835:D835"/>
    <mergeCell ref="C836:D836"/>
    <mergeCell ref="C837:D837"/>
    <mergeCell ref="C838:D838"/>
    <mergeCell ref="C821:D821"/>
    <mergeCell ref="C822:D822"/>
    <mergeCell ref="C823:D823"/>
    <mergeCell ref="C824:D824"/>
    <mergeCell ref="C825:D825"/>
    <mergeCell ref="C826:D826"/>
    <mergeCell ref="C827:D827"/>
    <mergeCell ref="C828:D828"/>
    <mergeCell ref="C829:D829"/>
    <mergeCell ref="C812:D812"/>
    <mergeCell ref="C813:D813"/>
    <mergeCell ref="C814:D814"/>
    <mergeCell ref="C815:D815"/>
    <mergeCell ref="C816:D816"/>
    <mergeCell ref="C817:D817"/>
    <mergeCell ref="C818:D818"/>
    <mergeCell ref="C819:D819"/>
    <mergeCell ref="C820:D820"/>
    <mergeCell ref="C803:D803"/>
    <mergeCell ref="C804:D804"/>
    <mergeCell ref="C805:D805"/>
    <mergeCell ref="C806:D806"/>
    <mergeCell ref="C807:D807"/>
    <mergeCell ref="C808:D808"/>
    <mergeCell ref="C809:D809"/>
    <mergeCell ref="C810:D810"/>
    <mergeCell ref="C811:D811"/>
    <mergeCell ref="C794:D794"/>
    <mergeCell ref="C795:D795"/>
    <mergeCell ref="C796:D796"/>
    <mergeCell ref="C797:D797"/>
    <mergeCell ref="C798:D798"/>
    <mergeCell ref="C799:D799"/>
    <mergeCell ref="C800:D800"/>
    <mergeCell ref="C801:D801"/>
    <mergeCell ref="C802:D802"/>
    <mergeCell ref="C785:D785"/>
    <mergeCell ref="C786:D786"/>
    <mergeCell ref="C787:D787"/>
    <mergeCell ref="C788:D788"/>
    <mergeCell ref="C789:D789"/>
    <mergeCell ref="C790:D790"/>
    <mergeCell ref="C791:D791"/>
    <mergeCell ref="C792:D792"/>
    <mergeCell ref="C793:D793"/>
    <mergeCell ref="C776:D776"/>
    <mergeCell ref="C777:D777"/>
    <mergeCell ref="C778:D778"/>
    <mergeCell ref="C779:D779"/>
    <mergeCell ref="C780:D780"/>
    <mergeCell ref="C781:D781"/>
    <mergeCell ref="C782:D782"/>
    <mergeCell ref="C783:D783"/>
    <mergeCell ref="C784:D784"/>
    <mergeCell ref="C767:D767"/>
    <mergeCell ref="C768:D768"/>
    <mergeCell ref="C769:D769"/>
    <mergeCell ref="C770:D770"/>
    <mergeCell ref="C771:D771"/>
    <mergeCell ref="C772:D772"/>
    <mergeCell ref="C773:D773"/>
    <mergeCell ref="C774:D774"/>
    <mergeCell ref="C775:D775"/>
    <mergeCell ref="C758:D758"/>
    <mergeCell ref="C759:D759"/>
    <mergeCell ref="C760:D760"/>
    <mergeCell ref="C761:D761"/>
    <mergeCell ref="C762:D762"/>
    <mergeCell ref="C763:D763"/>
    <mergeCell ref="C764:D764"/>
    <mergeCell ref="C765:D765"/>
    <mergeCell ref="C766:D766"/>
    <mergeCell ref="C749:D749"/>
    <mergeCell ref="C750:D750"/>
    <mergeCell ref="C751:D751"/>
    <mergeCell ref="C752:D752"/>
    <mergeCell ref="C753:D753"/>
    <mergeCell ref="C754:D754"/>
    <mergeCell ref="C755:D755"/>
    <mergeCell ref="C756:D756"/>
    <mergeCell ref="C757:D757"/>
    <mergeCell ref="C740:D740"/>
    <mergeCell ref="C741:D741"/>
    <mergeCell ref="C742:D742"/>
    <mergeCell ref="C743:D743"/>
    <mergeCell ref="C744:D744"/>
    <mergeCell ref="C745:D745"/>
    <mergeCell ref="C746:D746"/>
    <mergeCell ref="C747:D747"/>
    <mergeCell ref="C748:D748"/>
    <mergeCell ref="C731:D731"/>
    <mergeCell ref="C732:D732"/>
    <mergeCell ref="C733:D733"/>
    <mergeCell ref="C734:D734"/>
    <mergeCell ref="C735:D735"/>
    <mergeCell ref="C736:D736"/>
    <mergeCell ref="C737:D737"/>
    <mergeCell ref="C738:D738"/>
    <mergeCell ref="C739:D739"/>
    <mergeCell ref="C722:D722"/>
    <mergeCell ref="C723:D723"/>
    <mergeCell ref="C724:D724"/>
    <mergeCell ref="C725:D725"/>
    <mergeCell ref="C726:D726"/>
    <mergeCell ref="C727:D727"/>
    <mergeCell ref="C728:D728"/>
    <mergeCell ref="C729:D729"/>
    <mergeCell ref="C730:D730"/>
    <mergeCell ref="C713:D713"/>
    <mergeCell ref="C714:D714"/>
    <mergeCell ref="C715:D715"/>
    <mergeCell ref="C716:D716"/>
    <mergeCell ref="C717:D717"/>
    <mergeCell ref="C718:D718"/>
    <mergeCell ref="C719:D719"/>
    <mergeCell ref="C720:D720"/>
    <mergeCell ref="C721:D721"/>
    <mergeCell ref="C704:D704"/>
    <mergeCell ref="C705:D705"/>
    <mergeCell ref="C706:D706"/>
    <mergeCell ref="C707:D707"/>
    <mergeCell ref="C708:D708"/>
    <mergeCell ref="C709:D709"/>
    <mergeCell ref="C710:D710"/>
    <mergeCell ref="C711:D711"/>
    <mergeCell ref="C712:D712"/>
    <mergeCell ref="C695:D695"/>
    <mergeCell ref="C696:D696"/>
    <mergeCell ref="C697:D697"/>
    <mergeCell ref="C698:D698"/>
    <mergeCell ref="C699:D699"/>
    <mergeCell ref="C700:D700"/>
    <mergeCell ref="C701:D701"/>
    <mergeCell ref="C702:D702"/>
    <mergeCell ref="C703:D703"/>
    <mergeCell ref="C686:D686"/>
    <mergeCell ref="C687:D687"/>
    <mergeCell ref="C688:D688"/>
    <mergeCell ref="C689:D689"/>
    <mergeCell ref="C690:D690"/>
    <mergeCell ref="C691:D691"/>
    <mergeCell ref="C692:D692"/>
    <mergeCell ref="C693:D693"/>
    <mergeCell ref="C694:D694"/>
    <mergeCell ref="C677:D677"/>
    <mergeCell ref="C678:D678"/>
    <mergeCell ref="C679:D679"/>
    <mergeCell ref="C680:D680"/>
    <mergeCell ref="C681:D681"/>
    <mergeCell ref="C682:D682"/>
    <mergeCell ref="C683:D683"/>
    <mergeCell ref="C684:D684"/>
    <mergeCell ref="C685:D685"/>
    <mergeCell ref="C668:D668"/>
    <mergeCell ref="C669:D669"/>
    <mergeCell ref="C670:D670"/>
    <mergeCell ref="C671:D671"/>
    <mergeCell ref="C672:D672"/>
    <mergeCell ref="C673:D673"/>
    <mergeCell ref="C674:D674"/>
    <mergeCell ref="C675:D675"/>
    <mergeCell ref="C676:D676"/>
    <mergeCell ref="C659:D659"/>
    <mergeCell ref="C660:D660"/>
    <mergeCell ref="C661:D661"/>
    <mergeCell ref="C662:D662"/>
    <mergeCell ref="C663:D663"/>
    <mergeCell ref="C664:D664"/>
    <mergeCell ref="C665:D665"/>
    <mergeCell ref="C666:D666"/>
    <mergeCell ref="C667:D667"/>
    <mergeCell ref="C650:D650"/>
    <mergeCell ref="C651:D651"/>
    <mergeCell ref="C652:D652"/>
    <mergeCell ref="C653:D653"/>
    <mergeCell ref="C654:D654"/>
    <mergeCell ref="C655:D655"/>
    <mergeCell ref="C656:D656"/>
    <mergeCell ref="C657:D657"/>
    <mergeCell ref="C658:D658"/>
    <mergeCell ref="C641:D641"/>
    <mergeCell ref="C642:D642"/>
    <mergeCell ref="C643:D643"/>
    <mergeCell ref="C644:D644"/>
    <mergeCell ref="C645:D645"/>
    <mergeCell ref="C646:D646"/>
    <mergeCell ref="C647:D647"/>
    <mergeCell ref="C648:D648"/>
    <mergeCell ref="C649:D649"/>
    <mergeCell ref="C632:D632"/>
    <mergeCell ref="C633:D633"/>
    <mergeCell ref="C634:D634"/>
    <mergeCell ref="C635:D635"/>
    <mergeCell ref="C636:D636"/>
    <mergeCell ref="C637:D637"/>
    <mergeCell ref="C638:D638"/>
    <mergeCell ref="C639:D639"/>
    <mergeCell ref="C640:D640"/>
    <mergeCell ref="C623:D623"/>
    <mergeCell ref="C624:D624"/>
    <mergeCell ref="C625:D625"/>
    <mergeCell ref="C626:D626"/>
    <mergeCell ref="C627:D627"/>
    <mergeCell ref="C628:D628"/>
    <mergeCell ref="C629:D629"/>
    <mergeCell ref="C630:D630"/>
    <mergeCell ref="C631:D631"/>
    <mergeCell ref="C614:D614"/>
    <mergeCell ref="C615:D615"/>
    <mergeCell ref="C616:D616"/>
    <mergeCell ref="C617:D617"/>
    <mergeCell ref="C618:D618"/>
    <mergeCell ref="C619:D619"/>
    <mergeCell ref="C620:D620"/>
    <mergeCell ref="C621:D621"/>
    <mergeCell ref="C622:D622"/>
    <mergeCell ref="C605:D605"/>
    <mergeCell ref="C606:D606"/>
    <mergeCell ref="C607:D607"/>
    <mergeCell ref="C608:D608"/>
    <mergeCell ref="C609:D609"/>
    <mergeCell ref="C610:D610"/>
    <mergeCell ref="C611:D611"/>
    <mergeCell ref="C612:D612"/>
    <mergeCell ref="C613:D613"/>
    <mergeCell ref="C596:D596"/>
    <mergeCell ref="C597:D597"/>
    <mergeCell ref="C598:D598"/>
    <mergeCell ref="C599:D599"/>
    <mergeCell ref="C600:D600"/>
    <mergeCell ref="C601:D601"/>
    <mergeCell ref="C602:D602"/>
    <mergeCell ref="C603:D603"/>
    <mergeCell ref="C604:D604"/>
    <mergeCell ref="C587:D587"/>
    <mergeCell ref="C588:D588"/>
    <mergeCell ref="C589:D589"/>
    <mergeCell ref="C590:D590"/>
    <mergeCell ref="C591:D591"/>
    <mergeCell ref="C592:D592"/>
    <mergeCell ref="C593:D593"/>
    <mergeCell ref="C594:D594"/>
    <mergeCell ref="C595:D595"/>
    <mergeCell ref="C578:D578"/>
    <mergeCell ref="C579:D579"/>
    <mergeCell ref="C580:D580"/>
    <mergeCell ref="C581:D581"/>
    <mergeCell ref="C582:D582"/>
    <mergeCell ref="C583:D583"/>
    <mergeCell ref="C584:D584"/>
    <mergeCell ref="C585:D585"/>
    <mergeCell ref="C586:D586"/>
    <mergeCell ref="C569:D569"/>
    <mergeCell ref="C570:D570"/>
    <mergeCell ref="C571:D571"/>
    <mergeCell ref="C572:D572"/>
    <mergeCell ref="C573:D573"/>
    <mergeCell ref="C574:D574"/>
    <mergeCell ref="C575:D575"/>
    <mergeCell ref="C576:D576"/>
    <mergeCell ref="C577:D577"/>
    <mergeCell ref="C560:D560"/>
    <mergeCell ref="C561:D561"/>
    <mergeCell ref="C562:D562"/>
    <mergeCell ref="C563:D563"/>
    <mergeCell ref="C564:D564"/>
    <mergeCell ref="C565:D565"/>
    <mergeCell ref="C566:D566"/>
    <mergeCell ref="C567:D567"/>
    <mergeCell ref="C568:D568"/>
    <mergeCell ref="C551:D551"/>
    <mergeCell ref="C552:D552"/>
    <mergeCell ref="C553:D553"/>
    <mergeCell ref="C554:D554"/>
    <mergeCell ref="C555:D555"/>
    <mergeCell ref="C556:D556"/>
    <mergeCell ref="C557:D557"/>
    <mergeCell ref="C558:D558"/>
    <mergeCell ref="C559:D559"/>
    <mergeCell ref="C542:D542"/>
    <mergeCell ref="C543:D543"/>
    <mergeCell ref="C544:D544"/>
    <mergeCell ref="C545:D545"/>
    <mergeCell ref="C546:D546"/>
    <mergeCell ref="C547:D547"/>
    <mergeCell ref="C548:D548"/>
    <mergeCell ref="C549:D549"/>
    <mergeCell ref="C550:D550"/>
    <mergeCell ref="C533:D533"/>
    <mergeCell ref="C534:D534"/>
    <mergeCell ref="C535:D535"/>
    <mergeCell ref="C536:D536"/>
    <mergeCell ref="C537:D537"/>
    <mergeCell ref="C538:D538"/>
    <mergeCell ref="C539:D539"/>
    <mergeCell ref="C540:D540"/>
    <mergeCell ref="C541:D541"/>
    <mergeCell ref="C524:D524"/>
    <mergeCell ref="C525:D525"/>
    <mergeCell ref="C526:D526"/>
    <mergeCell ref="C527:D527"/>
    <mergeCell ref="C528:D528"/>
    <mergeCell ref="C529:D529"/>
    <mergeCell ref="C530:D530"/>
    <mergeCell ref="C531:D531"/>
    <mergeCell ref="C532:D532"/>
    <mergeCell ref="C515:D515"/>
    <mergeCell ref="C516:D516"/>
    <mergeCell ref="C517:D517"/>
    <mergeCell ref="C518:D518"/>
    <mergeCell ref="C519:D519"/>
    <mergeCell ref="C520:D520"/>
    <mergeCell ref="C521:D521"/>
    <mergeCell ref="C522:D522"/>
    <mergeCell ref="C523:D523"/>
    <mergeCell ref="C506:D506"/>
    <mergeCell ref="C507:D507"/>
    <mergeCell ref="C508:D508"/>
    <mergeCell ref="C509:D509"/>
    <mergeCell ref="C510:D510"/>
    <mergeCell ref="C511:D511"/>
    <mergeCell ref="C512:D512"/>
    <mergeCell ref="C513:D513"/>
    <mergeCell ref="C514:D514"/>
    <mergeCell ref="C497:D497"/>
    <mergeCell ref="C498:D498"/>
    <mergeCell ref="C499:D499"/>
    <mergeCell ref="C500:D500"/>
    <mergeCell ref="C501:D501"/>
    <mergeCell ref="C502:D502"/>
    <mergeCell ref="C503:D503"/>
    <mergeCell ref="C504:D504"/>
    <mergeCell ref="C505:D505"/>
    <mergeCell ref="C488:D488"/>
    <mergeCell ref="C489:D489"/>
    <mergeCell ref="C490:D490"/>
    <mergeCell ref="C491:D491"/>
    <mergeCell ref="C492:D492"/>
    <mergeCell ref="C493:D493"/>
    <mergeCell ref="C494:D494"/>
    <mergeCell ref="C495:D495"/>
    <mergeCell ref="C496:D496"/>
    <mergeCell ref="C479:D479"/>
    <mergeCell ref="C480:D480"/>
    <mergeCell ref="C481:D481"/>
    <mergeCell ref="C482:D482"/>
    <mergeCell ref="C483:D483"/>
    <mergeCell ref="C484:D484"/>
    <mergeCell ref="C485:D485"/>
    <mergeCell ref="C486:D486"/>
    <mergeCell ref="C487:D487"/>
    <mergeCell ref="C470:D470"/>
    <mergeCell ref="C471:D471"/>
    <mergeCell ref="C472:D472"/>
    <mergeCell ref="C473:D473"/>
    <mergeCell ref="C474:D474"/>
    <mergeCell ref="C475:D475"/>
    <mergeCell ref="C476:D476"/>
    <mergeCell ref="C477:D477"/>
    <mergeCell ref="C478:D478"/>
    <mergeCell ref="C461:D461"/>
    <mergeCell ref="C462:D462"/>
    <mergeCell ref="C463:D463"/>
    <mergeCell ref="C464:D464"/>
    <mergeCell ref="C465:D465"/>
    <mergeCell ref="C466:D466"/>
    <mergeCell ref="C467:D467"/>
    <mergeCell ref="C468:D468"/>
    <mergeCell ref="C469:D469"/>
    <mergeCell ref="C452:D452"/>
    <mergeCell ref="C453:D453"/>
    <mergeCell ref="C454:D454"/>
    <mergeCell ref="C455:D455"/>
    <mergeCell ref="C456:D456"/>
    <mergeCell ref="C457:D457"/>
    <mergeCell ref="C458:D458"/>
    <mergeCell ref="C459:D459"/>
    <mergeCell ref="C460:D460"/>
    <mergeCell ref="C443:D443"/>
    <mergeCell ref="C444:D444"/>
    <mergeCell ref="C445:D445"/>
    <mergeCell ref="C446:D446"/>
    <mergeCell ref="C447:D447"/>
    <mergeCell ref="C448:D448"/>
    <mergeCell ref="C449:D449"/>
    <mergeCell ref="C450:D450"/>
    <mergeCell ref="C451:D451"/>
    <mergeCell ref="C434:D434"/>
    <mergeCell ref="C435:D435"/>
    <mergeCell ref="C436:D436"/>
    <mergeCell ref="C437:D437"/>
    <mergeCell ref="C438:D438"/>
    <mergeCell ref="C439:D439"/>
    <mergeCell ref="C440:D440"/>
    <mergeCell ref="C441:D441"/>
    <mergeCell ref="C442:D442"/>
    <mergeCell ref="C425:D425"/>
    <mergeCell ref="C426:D426"/>
    <mergeCell ref="C427:D427"/>
    <mergeCell ref="C428:D428"/>
    <mergeCell ref="C429:D429"/>
    <mergeCell ref="C430:D430"/>
    <mergeCell ref="C431:D431"/>
    <mergeCell ref="C432:D432"/>
    <mergeCell ref="C433:D433"/>
    <mergeCell ref="C416:D416"/>
    <mergeCell ref="C417:D417"/>
    <mergeCell ref="C418:D418"/>
    <mergeCell ref="C419:D419"/>
    <mergeCell ref="C420:D420"/>
    <mergeCell ref="C421:D421"/>
    <mergeCell ref="C422:D422"/>
    <mergeCell ref="C423:D423"/>
    <mergeCell ref="C424:D424"/>
    <mergeCell ref="C407:D407"/>
    <mergeCell ref="C408:D408"/>
    <mergeCell ref="C409:D409"/>
    <mergeCell ref="C410:D410"/>
    <mergeCell ref="C411:D411"/>
    <mergeCell ref="C412:D412"/>
    <mergeCell ref="C413:D413"/>
    <mergeCell ref="C414:D414"/>
    <mergeCell ref="C415:D415"/>
    <mergeCell ref="C398:D398"/>
    <mergeCell ref="C399:D399"/>
    <mergeCell ref="C400:D400"/>
    <mergeCell ref="C401:D401"/>
    <mergeCell ref="C402:D402"/>
    <mergeCell ref="C403:D403"/>
    <mergeCell ref="C404:D404"/>
    <mergeCell ref="C405:D405"/>
    <mergeCell ref="C406:D406"/>
    <mergeCell ref="C389:D389"/>
    <mergeCell ref="C390:D390"/>
    <mergeCell ref="C391:D391"/>
    <mergeCell ref="C392:D392"/>
    <mergeCell ref="C393:D393"/>
    <mergeCell ref="C394:D394"/>
    <mergeCell ref="C395:D395"/>
    <mergeCell ref="C396:D396"/>
    <mergeCell ref="C397:D397"/>
    <mergeCell ref="C380:D380"/>
    <mergeCell ref="C381:D381"/>
    <mergeCell ref="C382:D382"/>
    <mergeCell ref="C383:D383"/>
    <mergeCell ref="C384:D384"/>
    <mergeCell ref="C385:D385"/>
    <mergeCell ref="C386:D386"/>
    <mergeCell ref="C387:D387"/>
    <mergeCell ref="C388:D388"/>
    <mergeCell ref="C371:D371"/>
    <mergeCell ref="C372:D372"/>
    <mergeCell ref="C373:D373"/>
    <mergeCell ref="C374:D374"/>
    <mergeCell ref="C375:D375"/>
    <mergeCell ref="C376:D376"/>
    <mergeCell ref="C377:D377"/>
    <mergeCell ref="C378:D378"/>
    <mergeCell ref="C379:D379"/>
    <mergeCell ref="C362:D362"/>
    <mergeCell ref="C363:D363"/>
    <mergeCell ref="C364:D364"/>
    <mergeCell ref="C365:D365"/>
    <mergeCell ref="C366:D366"/>
    <mergeCell ref="C367:D367"/>
    <mergeCell ref="C368:D368"/>
    <mergeCell ref="C369:D369"/>
    <mergeCell ref="C370:D370"/>
    <mergeCell ref="C353:D353"/>
    <mergeCell ref="C354:D354"/>
    <mergeCell ref="C355:D355"/>
    <mergeCell ref="C356:D356"/>
    <mergeCell ref="C357:D357"/>
    <mergeCell ref="C358:D358"/>
    <mergeCell ref="C359:D359"/>
    <mergeCell ref="C360:D360"/>
    <mergeCell ref="C361:D361"/>
    <mergeCell ref="C344:D344"/>
    <mergeCell ref="C345:D345"/>
    <mergeCell ref="C346:D346"/>
    <mergeCell ref="C347:D347"/>
    <mergeCell ref="C348:D348"/>
    <mergeCell ref="C349:D349"/>
    <mergeCell ref="C350:D350"/>
    <mergeCell ref="C351:D351"/>
    <mergeCell ref="C352:D352"/>
    <mergeCell ref="C335:D335"/>
    <mergeCell ref="C336:D336"/>
    <mergeCell ref="C337:D337"/>
    <mergeCell ref="C338:D338"/>
    <mergeCell ref="C339:D339"/>
    <mergeCell ref="C340:D340"/>
    <mergeCell ref="C341:D341"/>
    <mergeCell ref="C342:D342"/>
    <mergeCell ref="C343:D343"/>
    <mergeCell ref="C326:D326"/>
    <mergeCell ref="C327:D327"/>
    <mergeCell ref="C328:D328"/>
    <mergeCell ref="C329:D329"/>
    <mergeCell ref="C330:D330"/>
    <mergeCell ref="C331:D331"/>
    <mergeCell ref="C332:D332"/>
    <mergeCell ref="C333:D333"/>
    <mergeCell ref="C334:D334"/>
    <mergeCell ref="C317:D317"/>
    <mergeCell ref="C318:D318"/>
    <mergeCell ref="C319:D319"/>
    <mergeCell ref="C320:D320"/>
    <mergeCell ref="C321:D321"/>
    <mergeCell ref="C322:D322"/>
    <mergeCell ref="C323:D323"/>
    <mergeCell ref="C324:D324"/>
    <mergeCell ref="C325:D325"/>
    <mergeCell ref="C308:D308"/>
    <mergeCell ref="C309:D309"/>
    <mergeCell ref="C310:D310"/>
    <mergeCell ref="C311:D311"/>
    <mergeCell ref="C312:D312"/>
    <mergeCell ref="C313:D313"/>
    <mergeCell ref="C314:D314"/>
    <mergeCell ref="C315:D315"/>
    <mergeCell ref="C316:D316"/>
    <mergeCell ref="C299:D299"/>
    <mergeCell ref="C300:D300"/>
    <mergeCell ref="C301:D301"/>
    <mergeCell ref="C302:D302"/>
    <mergeCell ref="C303:D303"/>
    <mergeCell ref="C304:D304"/>
    <mergeCell ref="C305:D305"/>
    <mergeCell ref="C306:D306"/>
    <mergeCell ref="C307:D307"/>
    <mergeCell ref="C290:D290"/>
    <mergeCell ref="C291:D291"/>
    <mergeCell ref="C292:D292"/>
    <mergeCell ref="C293:D293"/>
    <mergeCell ref="C294:D294"/>
    <mergeCell ref="C295:D295"/>
    <mergeCell ref="C296:D296"/>
    <mergeCell ref="C297:D297"/>
    <mergeCell ref="C298:D298"/>
    <mergeCell ref="C281:D281"/>
    <mergeCell ref="C282:D282"/>
    <mergeCell ref="C283:D283"/>
    <mergeCell ref="C284:D284"/>
    <mergeCell ref="C285:D285"/>
    <mergeCell ref="C286:D286"/>
    <mergeCell ref="C287:D287"/>
    <mergeCell ref="C288:D288"/>
    <mergeCell ref="C289:D289"/>
    <mergeCell ref="C272:D272"/>
    <mergeCell ref="C273:D273"/>
    <mergeCell ref="C274:D274"/>
    <mergeCell ref="C275:D275"/>
    <mergeCell ref="C276:D276"/>
    <mergeCell ref="C277:D277"/>
    <mergeCell ref="C278:D278"/>
    <mergeCell ref="C279:D279"/>
    <mergeCell ref="C280:D280"/>
    <mergeCell ref="C263:D263"/>
    <mergeCell ref="C264:D264"/>
    <mergeCell ref="C265:D265"/>
    <mergeCell ref="C266:D266"/>
    <mergeCell ref="C267:D267"/>
    <mergeCell ref="C268:D268"/>
    <mergeCell ref="C269:D269"/>
    <mergeCell ref="C270:D270"/>
    <mergeCell ref="C271:D271"/>
    <mergeCell ref="C254:D254"/>
    <mergeCell ref="C255:D255"/>
    <mergeCell ref="C256:D256"/>
    <mergeCell ref="C257:D257"/>
    <mergeCell ref="C258:D258"/>
    <mergeCell ref="C259:D259"/>
    <mergeCell ref="C260:D260"/>
    <mergeCell ref="C261:D261"/>
    <mergeCell ref="C262:D262"/>
    <mergeCell ref="C245:D245"/>
    <mergeCell ref="C246:D246"/>
    <mergeCell ref="C247:D247"/>
    <mergeCell ref="C248:D248"/>
    <mergeCell ref="C249:D249"/>
    <mergeCell ref="C250:D250"/>
    <mergeCell ref="C251:D251"/>
    <mergeCell ref="C252:D252"/>
    <mergeCell ref="C253:D253"/>
    <mergeCell ref="C236:D236"/>
    <mergeCell ref="C237:D237"/>
    <mergeCell ref="C238:D238"/>
    <mergeCell ref="C239:D239"/>
    <mergeCell ref="C240:D240"/>
    <mergeCell ref="C241:D241"/>
    <mergeCell ref="C242:D242"/>
    <mergeCell ref="C243:D243"/>
    <mergeCell ref="C244:D244"/>
    <mergeCell ref="C227:D227"/>
    <mergeCell ref="C228:D228"/>
    <mergeCell ref="C229:D229"/>
    <mergeCell ref="C230:D230"/>
    <mergeCell ref="C231:D231"/>
    <mergeCell ref="C232:D232"/>
    <mergeCell ref="C233:D233"/>
    <mergeCell ref="C234:D234"/>
    <mergeCell ref="C235:D235"/>
    <mergeCell ref="C218:D218"/>
    <mergeCell ref="C219:D219"/>
    <mergeCell ref="C220:D220"/>
    <mergeCell ref="C221:D221"/>
    <mergeCell ref="C222:D222"/>
    <mergeCell ref="C223:D223"/>
    <mergeCell ref="C224:D224"/>
    <mergeCell ref="C225:D225"/>
    <mergeCell ref="C226:D226"/>
    <mergeCell ref="C209:D209"/>
    <mergeCell ref="C210:D210"/>
    <mergeCell ref="C211:D211"/>
    <mergeCell ref="C212:D212"/>
    <mergeCell ref="C213:D213"/>
    <mergeCell ref="C214:D214"/>
    <mergeCell ref="C215:D215"/>
    <mergeCell ref="C216:D216"/>
    <mergeCell ref="C217:D217"/>
    <mergeCell ref="C103:D103"/>
    <mergeCell ref="C104:D104"/>
    <mergeCell ref="C105:D105"/>
    <mergeCell ref="C106:D106"/>
    <mergeCell ref="C107:D107"/>
    <mergeCell ref="C108:D108"/>
    <mergeCell ref="C207:D207"/>
    <mergeCell ref="C94:D94"/>
    <mergeCell ref="C95:D95"/>
    <mergeCell ref="C96:D96"/>
    <mergeCell ref="C97:D97"/>
    <mergeCell ref="C98:D98"/>
    <mergeCell ref="C99:D99"/>
    <mergeCell ref="C100:D100"/>
    <mergeCell ref="C101:D101"/>
    <mergeCell ref="C102:D102"/>
    <mergeCell ref="C143:D143"/>
    <mergeCell ref="C144:D144"/>
    <mergeCell ref="C145:D145"/>
    <mergeCell ref="C146:D146"/>
    <mergeCell ref="C147:D147"/>
    <mergeCell ref="C138:D138"/>
    <mergeCell ref="C139:D139"/>
    <mergeCell ref="C140:D140"/>
    <mergeCell ref="C85:D85"/>
    <mergeCell ref="C86:D86"/>
    <mergeCell ref="C87:D87"/>
    <mergeCell ref="C88:D88"/>
    <mergeCell ref="C89:D89"/>
    <mergeCell ref="C90:D90"/>
    <mergeCell ref="C91:D91"/>
    <mergeCell ref="C92:D92"/>
    <mergeCell ref="C93:D93"/>
    <mergeCell ref="C76:D76"/>
    <mergeCell ref="C77:D77"/>
    <mergeCell ref="C78:D78"/>
    <mergeCell ref="C79:D79"/>
    <mergeCell ref="C80:D80"/>
    <mergeCell ref="C81:D81"/>
    <mergeCell ref="C82:D82"/>
    <mergeCell ref="C83:D83"/>
    <mergeCell ref="C84:D84"/>
    <mergeCell ref="C67:D67"/>
    <mergeCell ref="C68:D68"/>
    <mergeCell ref="C69:D69"/>
    <mergeCell ref="C70:D70"/>
    <mergeCell ref="C71:D71"/>
    <mergeCell ref="C72:D72"/>
    <mergeCell ref="C73:D73"/>
    <mergeCell ref="C74:D74"/>
    <mergeCell ref="C75:D75"/>
    <mergeCell ref="C58:D58"/>
    <mergeCell ref="C59:D59"/>
    <mergeCell ref="C60:D60"/>
    <mergeCell ref="C61:D61"/>
    <mergeCell ref="C62:D62"/>
    <mergeCell ref="C63:D63"/>
    <mergeCell ref="C64:D64"/>
    <mergeCell ref="C65:D65"/>
    <mergeCell ref="C66:D66"/>
    <mergeCell ref="C28:D28"/>
    <mergeCell ref="C29:D29"/>
    <mergeCell ref="C30:D30"/>
    <mergeCell ref="C49:D49"/>
    <mergeCell ref="C50:D50"/>
    <mergeCell ref="C51:D51"/>
    <mergeCell ref="C52:D52"/>
    <mergeCell ref="C53:D53"/>
    <mergeCell ref="C54:D54"/>
    <mergeCell ref="C55:D55"/>
    <mergeCell ref="C56:D56"/>
    <mergeCell ref="C57:D57"/>
    <mergeCell ref="C40:D40"/>
    <mergeCell ref="C41:D41"/>
    <mergeCell ref="C42:D42"/>
    <mergeCell ref="C43:D43"/>
    <mergeCell ref="C44:D44"/>
    <mergeCell ref="C45:D45"/>
    <mergeCell ref="C46:D46"/>
    <mergeCell ref="C47:D47"/>
    <mergeCell ref="C48:D48"/>
    <mergeCell ref="C8:D8"/>
    <mergeCell ref="C124:D124"/>
    <mergeCell ref="C125:D125"/>
    <mergeCell ref="C126:D126"/>
    <mergeCell ref="C127:D127"/>
    <mergeCell ref="C118:D118"/>
    <mergeCell ref="C119:D119"/>
    <mergeCell ref="C120:D120"/>
    <mergeCell ref="C121:D121"/>
    <mergeCell ref="C122:D122"/>
    <mergeCell ref="C123:D123"/>
    <mergeCell ref="C113:D113"/>
    <mergeCell ref="C114:D114"/>
    <mergeCell ref="C115:D115"/>
    <mergeCell ref="C116:D116"/>
    <mergeCell ref="C117:D117"/>
    <mergeCell ref="C9:D9"/>
    <mergeCell ref="C109:D109"/>
    <mergeCell ref="C110:D110"/>
    <mergeCell ref="C111:D111"/>
    <mergeCell ref="C112:D112"/>
    <mergeCell ref="C10:D10"/>
    <mergeCell ref="C11:D11"/>
    <mergeCell ref="C31:D31"/>
    <mergeCell ref="C32:D32"/>
    <mergeCell ref="C33:D33"/>
    <mergeCell ref="C34:D34"/>
    <mergeCell ref="C35:D35"/>
    <mergeCell ref="C36:D36"/>
    <mergeCell ref="C37:D37"/>
    <mergeCell ref="C38:D38"/>
    <mergeCell ref="C39:D39"/>
    <mergeCell ref="C12:D12"/>
    <mergeCell ref="C141:D141"/>
    <mergeCell ref="C142:D142"/>
    <mergeCell ref="C133:D133"/>
    <mergeCell ref="C134:D134"/>
    <mergeCell ref="C135:D135"/>
    <mergeCell ref="C136:D136"/>
    <mergeCell ref="C137:D137"/>
    <mergeCell ref="C128:D128"/>
    <mergeCell ref="C129:D129"/>
    <mergeCell ref="C130:D130"/>
    <mergeCell ref="C131:D131"/>
    <mergeCell ref="C132:D132"/>
    <mergeCell ref="C163:D163"/>
    <mergeCell ref="C164:D164"/>
    <mergeCell ref="C165:D165"/>
    <mergeCell ref="C166:D166"/>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167:D167"/>
    <mergeCell ref="C158:D158"/>
    <mergeCell ref="C159:D159"/>
    <mergeCell ref="C160:D160"/>
    <mergeCell ref="C161:D161"/>
    <mergeCell ref="C162:D162"/>
    <mergeCell ref="C153:D153"/>
    <mergeCell ref="C154:D154"/>
    <mergeCell ref="C155:D155"/>
    <mergeCell ref="C156:D156"/>
    <mergeCell ref="C157:D157"/>
    <mergeCell ref="C148:D148"/>
    <mergeCell ref="C149:D149"/>
    <mergeCell ref="C150:D150"/>
    <mergeCell ref="C151:D151"/>
    <mergeCell ref="C152:D152"/>
    <mergeCell ref="C201:D201"/>
    <mergeCell ref="C202:D202"/>
    <mergeCell ref="C173:D173"/>
    <mergeCell ref="C174:D174"/>
    <mergeCell ref="C175:D175"/>
    <mergeCell ref="C176:D176"/>
    <mergeCell ref="C177:D177"/>
    <mergeCell ref="C187:D187"/>
    <mergeCell ref="C168:D168"/>
    <mergeCell ref="C169:D169"/>
    <mergeCell ref="C170:D170"/>
    <mergeCell ref="C171:D171"/>
    <mergeCell ref="C172:D172"/>
    <mergeCell ref="C183:D183"/>
    <mergeCell ref="C184:D184"/>
    <mergeCell ref="C185:D185"/>
    <mergeCell ref="C186:D186"/>
    <mergeCell ref="C178:D178"/>
    <mergeCell ref="C179:D179"/>
    <mergeCell ref="C180:D180"/>
    <mergeCell ref="C181:D181"/>
    <mergeCell ref="C182:D182"/>
    <mergeCell ref="B7:L7"/>
    <mergeCell ref="C1012:D1012"/>
    <mergeCell ref="C1013:D1013"/>
    <mergeCell ref="C193:D193"/>
    <mergeCell ref="C194:D194"/>
    <mergeCell ref="C195:D195"/>
    <mergeCell ref="C196:D196"/>
    <mergeCell ref="C197:D197"/>
    <mergeCell ref="C188:D188"/>
    <mergeCell ref="C189:D189"/>
    <mergeCell ref="C190:D190"/>
    <mergeCell ref="C191:D191"/>
    <mergeCell ref="C192:D192"/>
    <mergeCell ref="C203:D203"/>
    <mergeCell ref="C204:D204"/>
    <mergeCell ref="C205:D205"/>
    <mergeCell ref="C206:D206"/>
    <mergeCell ref="C208:D208"/>
    <mergeCell ref="C198:D198"/>
    <mergeCell ref="C199:D199"/>
    <mergeCell ref="C200:D200"/>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61:H361"/>
    <mergeCell ref="G362:H362"/>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78:H378"/>
    <mergeCell ref="G379:H379"/>
    <mergeCell ref="G380:H380"/>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95:H395"/>
    <mergeCell ref="G396:H396"/>
    <mergeCell ref="G397:H397"/>
    <mergeCell ref="G398:H398"/>
    <mergeCell ref="G399:H399"/>
    <mergeCell ref="G400:H400"/>
    <mergeCell ref="G401:H401"/>
    <mergeCell ref="G402:H402"/>
    <mergeCell ref="G403:H403"/>
    <mergeCell ref="G404:H404"/>
    <mergeCell ref="G405:H405"/>
    <mergeCell ref="G406:H406"/>
    <mergeCell ref="G407:H407"/>
    <mergeCell ref="G408:H408"/>
    <mergeCell ref="G409:H409"/>
    <mergeCell ref="G410:H410"/>
    <mergeCell ref="G411:H411"/>
    <mergeCell ref="G412:H412"/>
    <mergeCell ref="G413:H413"/>
    <mergeCell ref="G414:H414"/>
    <mergeCell ref="G415:H415"/>
    <mergeCell ref="G416:H416"/>
    <mergeCell ref="G417:H417"/>
    <mergeCell ref="G418:H418"/>
    <mergeCell ref="G419:H419"/>
    <mergeCell ref="G420:H420"/>
    <mergeCell ref="G421:H421"/>
    <mergeCell ref="G422:H422"/>
    <mergeCell ref="G423:H423"/>
    <mergeCell ref="G424:H424"/>
    <mergeCell ref="G425:H425"/>
    <mergeCell ref="G426:H426"/>
    <mergeCell ref="G427:H427"/>
    <mergeCell ref="G428:H428"/>
    <mergeCell ref="G429:H429"/>
    <mergeCell ref="G430:H430"/>
    <mergeCell ref="G431:H431"/>
    <mergeCell ref="G432:H432"/>
    <mergeCell ref="G433:H433"/>
    <mergeCell ref="G434:H434"/>
    <mergeCell ref="G435:H435"/>
    <mergeCell ref="G436:H436"/>
    <mergeCell ref="G437:H437"/>
    <mergeCell ref="G438:H438"/>
    <mergeCell ref="G439:H439"/>
    <mergeCell ref="G440:H440"/>
    <mergeCell ref="G441:H441"/>
    <mergeCell ref="G442:H442"/>
    <mergeCell ref="G443:H443"/>
    <mergeCell ref="G444:H444"/>
    <mergeCell ref="G445:H44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63:H463"/>
    <mergeCell ref="G464:H464"/>
    <mergeCell ref="G465:H465"/>
    <mergeCell ref="G466:H466"/>
    <mergeCell ref="G467:H467"/>
    <mergeCell ref="G468:H468"/>
    <mergeCell ref="G469:H469"/>
    <mergeCell ref="G470:H470"/>
    <mergeCell ref="G471:H471"/>
    <mergeCell ref="G472:H472"/>
    <mergeCell ref="G473:H473"/>
    <mergeCell ref="G474:H474"/>
    <mergeCell ref="G475:H475"/>
    <mergeCell ref="G476:H476"/>
    <mergeCell ref="G477:H477"/>
    <mergeCell ref="G478:H478"/>
    <mergeCell ref="G479:H479"/>
    <mergeCell ref="G480:H480"/>
    <mergeCell ref="G481:H481"/>
    <mergeCell ref="G482:H482"/>
    <mergeCell ref="G483:H483"/>
    <mergeCell ref="G484:H484"/>
    <mergeCell ref="G485:H485"/>
    <mergeCell ref="G486:H486"/>
    <mergeCell ref="G487:H487"/>
    <mergeCell ref="G488:H488"/>
    <mergeCell ref="G489:H489"/>
    <mergeCell ref="G490:H490"/>
    <mergeCell ref="G491:H491"/>
    <mergeCell ref="G492:H492"/>
    <mergeCell ref="G493:H493"/>
    <mergeCell ref="G494:H494"/>
    <mergeCell ref="G495:H495"/>
    <mergeCell ref="G496:H496"/>
    <mergeCell ref="G497:H497"/>
    <mergeCell ref="G498:H498"/>
    <mergeCell ref="G499:H499"/>
    <mergeCell ref="G500:H500"/>
    <mergeCell ref="G501:H501"/>
    <mergeCell ref="G502:H502"/>
    <mergeCell ref="G503:H503"/>
    <mergeCell ref="G504:H504"/>
    <mergeCell ref="G505:H505"/>
    <mergeCell ref="G506:H506"/>
    <mergeCell ref="G507:H507"/>
    <mergeCell ref="G508:H508"/>
    <mergeCell ref="G509:H509"/>
    <mergeCell ref="G510:H510"/>
    <mergeCell ref="G511:H511"/>
    <mergeCell ref="G512:H512"/>
    <mergeCell ref="G513:H513"/>
    <mergeCell ref="G514:H514"/>
    <mergeCell ref="G515:H515"/>
    <mergeCell ref="G516:H516"/>
    <mergeCell ref="G517:H517"/>
    <mergeCell ref="G518:H518"/>
    <mergeCell ref="G519:H519"/>
    <mergeCell ref="G520:H520"/>
    <mergeCell ref="G521:H521"/>
    <mergeCell ref="G522:H522"/>
    <mergeCell ref="G523:H523"/>
    <mergeCell ref="G524:H524"/>
    <mergeCell ref="G525:H525"/>
    <mergeCell ref="G526:H526"/>
    <mergeCell ref="G527:H527"/>
    <mergeCell ref="G528:H528"/>
    <mergeCell ref="G529:H529"/>
    <mergeCell ref="G530:H530"/>
    <mergeCell ref="G531:H531"/>
    <mergeCell ref="G532:H532"/>
    <mergeCell ref="G533:H533"/>
    <mergeCell ref="G534:H534"/>
    <mergeCell ref="G535:H535"/>
    <mergeCell ref="G536:H536"/>
    <mergeCell ref="G537:H537"/>
    <mergeCell ref="G538:H538"/>
    <mergeCell ref="G539:H539"/>
    <mergeCell ref="G540:H540"/>
    <mergeCell ref="G541:H541"/>
    <mergeCell ref="G542:H542"/>
    <mergeCell ref="G543:H543"/>
    <mergeCell ref="G544:H544"/>
    <mergeCell ref="G545:H545"/>
    <mergeCell ref="G546:H546"/>
    <mergeCell ref="G547:H547"/>
    <mergeCell ref="G548:H548"/>
    <mergeCell ref="G549:H549"/>
    <mergeCell ref="G550:H550"/>
    <mergeCell ref="G551:H551"/>
    <mergeCell ref="G552:H552"/>
    <mergeCell ref="G553:H553"/>
    <mergeCell ref="G554:H554"/>
    <mergeCell ref="G555:H555"/>
    <mergeCell ref="G556:H556"/>
    <mergeCell ref="G557:H557"/>
    <mergeCell ref="G558:H558"/>
    <mergeCell ref="G559:H559"/>
    <mergeCell ref="G560:H560"/>
    <mergeCell ref="G561:H561"/>
    <mergeCell ref="G562:H562"/>
    <mergeCell ref="G563:H563"/>
    <mergeCell ref="G564:H564"/>
    <mergeCell ref="G565:H565"/>
    <mergeCell ref="G566:H566"/>
    <mergeCell ref="G567:H567"/>
    <mergeCell ref="G568:H568"/>
    <mergeCell ref="G569:H569"/>
    <mergeCell ref="G570:H570"/>
    <mergeCell ref="G571:H571"/>
    <mergeCell ref="G572:H572"/>
    <mergeCell ref="G573:H573"/>
    <mergeCell ref="G574:H574"/>
    <mergeCell ref="G575:H575"/>
    <mergeCell ref="G576:H576"/>
    <mergeCell ref="G577:H577"/>
    <mergeCell ref="G578:H578"/>
    <mergeCell ref="G579:H579"/>
    <mergeCell ref="G580:H580"/>
    <mergeCell ref="G581:H581"/>
    <mergeCell ref="G582:H582"/>
    <mergeCell ref="G583:H583"/>
    <mergeCell ref="G584:H584"/>
    <mergeCell ref="G585:H585"/>
    <mergeCell ref="G586:H586"/>
    <mergeCell ref="G587:H587"/>
    <mergeCell ref="G588:H588"/>
    <mergeCell ref="G589:H589"/>
    <mergeCell ref="G590:H590"/>
    <mergeCell ref="G591:H591"/>
    <mergeCell ref="G592:H592"/>
    <mergeCell ref="G593:H593"/>
    <mergeCell ref="G594:H594"/>
    <mergeCell ref="G595:H595"/>
    <mergeCell ref="G596:H596"/>
    <mergeCell ref="G597:H597"/>
    <mergeCell ref="G598:H598"/>
    <mergeCell ref="G599:H599"/>
    <mergeCell ref="G600:H600"/>
    <mergeCell ref="G601:H601"/>
    <mergeCell ref="G602:H602"/>
    <mergeCell ref="G603:H603"/>
    <mergeCell ref="G604:H604"/>
    <mergeCell ref="G605:H605"/>
    <mergeCell ref="G606:H606"/>
    <mergeCell ref="G607:H607"/>
    <mergeCell ref="G608:H608"/>
    <mergeCell ref="G609:H609"/>
    <mergeCell ref="G610:H610"/>
    <mergeCell ref="G611:H611"/>
    <mergeCell ref="G612:H612"/>
    <mergeCell ref="G613:H613"/>
    <mergeCell ref="G614:H614"/>
    <mergeCell ref="G615:H615"/>
    <mergeCell ref="G616:H616"/>
    <mergeCell ref="G617:H617"/>
    <mergeCell ref="G618:H618"/>
    <mergeCell ref="G619:H619"/>
    <mergeCell ref="G620:H620"/>
    <mergeCell ref="G621:H621"/>
    <mergeCell ref="G622:H622"/>
    <mergeCell ref="G623:H623"/>
    <mergeCell ref="G624:H624"/>
    <mergeCell ref="G625:H625"/>
    <mergeCell ref="G626:H626"/>
    <mergeCell ref="G627:H627"/>
    <mergeCell ref="G628:H628"/>
    <mergeCell ref="G629:H629"/>
    <mergeCell ref="G630:H630"/>
    <mergeCell ref="G631:H631"/>
    <mergeCell ref="G632:H632"/>
    <mergeCell ref="G633:H633"/>
    <mergeCell ref="G634:H634"/>
    <mergeCell ref="G635:H635"/>
    <mergeCell ref="G636:H636"/>
    <mergeCell ref="G637:H637"/>
    <mergeCell ref="G638:H638"/>
    <mergeCell ref="G639:H639"/>
    <mergeCell ref="G640:H640"/>
    <mergeCell ref="G641:H641"/>
    <mergeCell ref="G642:H642"/>
    <mergeCell ref="G643:H643"/>
    <mergeCell ref="G644:H644"/>
    <mergeCell ref="G645:H645"/>
    <mergeCell ref="G646:H646"/>
    <mergeCell ref="G647:H647"/>
    <mergeCell ref="G648:H648"/>
    <mergeCell ref="G649:H649"/>
    <mergeCell ref="G650:H650"/>
    <mergeCell ref="G651:H651"/>
    <mergeCell ref="G652:H652"/>
    <mergeCell ref="G653:H653"/>
    <mergeCell ref="G654:H654"/>
    <mergeCell ref="G655:H655"/>
    <mergeCell ref="G656:H656"/>
    <mergeCell ref="G657:H657"/>
    <mergeCell ref="G658:H658"/>
    <mergeCell ref="G659:H659"/>
    <mergeCell ref="G660:H660"/>
    <mergeCell ref="G661:H661"/>
    <mergeCell ref="G662:H662"/>
    <mergeCell ref="G663:H663"/>
    <mergeCell ref="G664:H664"/>
    <mergeCell ref="G665:H665"/>
    <mergeCell ref="G666:H666"/>
    <mergeCell ref="G667:H667"/>
    <mergeCell ref="G668:H668"/>
    <mergeCell ref="G669:H669"/>
    <mergeCell ref="G670:H670"/>
    <mergeCell ref="G671:H671"/>
    <mergeCell ref="G672:H672"/>
    <mergeCell ref="G673:H673"/>
    <mergeCell ref="G674:H674"/>
    <mergeCell ref="G675:H675"/>
    <mergeCell ref="G676:H676"/>
    <mergeCell ref="G677:H677"/>
    <mergeCell ref="G678:H678"/>
    <mergeCell ref="G679:H679"/>
    <mergeCell ref="G680:H680"/>
    <mergeCell ref="G681:H681"/>
    <mergeCell ref="G682:H682"/>
    <mergeCell ref="G683:H683"/>
    <mergeCell ref="G684:H684"/>
    <mergeCell ref="G685:H685"/>
    <mergeCell ref="G686:H686"/>
    <mergeCell ref="G687:H687"/>
    <mergeCell ref="G688:H688"/>
    <mergeCell ref="G689:H689"/>
    <mergeCell ref="G690:H690"/>
    <mergeCell ref="G691:H691"/>
    <mergeCell ref="G692:H692"/>
    <mergeCell ref="G693:H693"/>
    <mergeCell ref="G694:H694"/>
    <mergeCell ref="G695:H695"/>
    <mergeCell ref="G696:H696"/>
    <mergeCell ref="G697:H697"/>
    <mergeCell ref="G698:H698"/>
    <mergeCell ref="G699:H699"/>
    <mergeCell ref="G700:H700"/>
    <mergeCell ref="G701:H701"/>
    <mergeCell ref="G702:H702"/>
    <mergeCell ref="G703:H703"/>
    <mergeCell ref="G704:H704"/>
    <mergeCell ref="G705:H705"/>
    <mergeCell ref="G706:H706"/>
    <mergeCell ref="G707:H707"/>
    <mergeCell ref="G708:H708"/>
    <mergeCell ref="G709:H709"/>
    <mergeCell ref="G710:H710"/>
    <mergeCell ref="G711:H711"/>
    <mergeCell ref="G712:H712"/>
    <mergeCell ref="G713:H713"/>
    <mergeCell ref="G714:H714"/>
    <mergeCell ref="G715:H715"/>
    <mergeCell ref="G716:H716"/>
    <mergeCell ref="G717:H717"/>
    <mergeCell ref="G718:H718"/>
    <mergeCell ref="G719:H719"/>
    <mergeCell ref="G720:H720"/>
    <mergeCell ref="G721:H721"/>
    <mergeCell ref="G722:H722"/>
    <mergeCell ref="G723:H723"/>
    <mergeCell ref="G724:H724"/>
    <mergeCell ref="G725:H725"/>
    <mergeCell ref="G726:H726"/>
    <mergeCell ref="G727:H727"/>
    <mergeCell ref="G728:H728"/>
    <mergeCell ref="G729:H729"/>
    <mergeCell ref="G730:H730"/>
    <mergeCell ref="G731:H731"/>
    <mergeCell ref="G732:H732"/>
    <mergeCell ref="G733:H733"/>
    <mergeCell ref="G734:H734"/>
    <mergeCell ref="G735:H735"/>
    <mergeCell ref="G736:H736"/>
    <mergeCell ref="G737:H737"/>
    <mergeCell ref="G738:H738"/>
    <mergeCell ref="G739:H739"/>
    <mergeCell ref="G740:H740"/>
    <mergeCell ref="G741:H741"/>
    <mergeCell ref="G742:H742"/>
    <mergeCell ref="G743:H743"/>
    <mergeCell ref="G744:H744"/>
    <mergeCell ref="G745:H745"/>
    <mergeCell ref="G746:H746"/>
    <mergeCell ref="G747:H747"/>
    <mergeCell ref="G748:H748"/>
    <mergeCell ref="G749:H749"/>
    <mergeCell ref="G750:H750"/>
    <mergeCell ref="G751:H751"/>
    <mergeCell ref="G752:H752"/>
    <mergeCell ref="G753:H753"/>
    <mergeCell ref="G754:H754"/>
    <mergeCell ref="G755:H755"/>
    <mergeCell ref="G756:H756"/>
    <mergeCell ref="G757:H757"/>
    <mergeCell ref="G758:H758"/>
    <mergeCell ref="G759:H759"/>
    <mergeCell ref="G760:H760"/>
    <mergeCell ref="G761:H761"/>
    <mergeCell ref="G762:H762"/>
    <mergeCell ref="G763:H763"/>
    <mergeCell ref="G764:H764"/>
    <mergeCell ref="G765:H765"/>
    <mergeCell ref="G766:H766"/>
    <mergeCell ref="G767:H767"/>
    <mergeCell ref="G768:H768"/>
    <mergeCell ref="G769:H769"/>
    <mergeCell ref="G770:H770"/>
    <mergeCell ref="G771:H771"/>
    <mergeCell ref="G772:H772"/>
    <mergeCell ref="G773:H773"/>
    <mergeCell ref="G774:H774"/>
    <mergeCell ref="G775:H775"/>
    <mergeCell ref="G776:H776"/>
    <mergeCell ref="G777:H777"/>
    <mergeCell ref="G778:H778"/>
    <mergeCell ref="G779:H779"/>
    <mergeCell ref="G780:H780"/>
    <mergeCell ref="G781:H781"/>
    <mergeCell ref="G782:H782"/>
    <mergeCell ref="G783:H783"/>
    <mergeCell ref="G784:H784"/>
    <mergeCell ref="G785:H785"/>
    <mergeCell ref="G786:H786"/>
    <mergeCell ref="G787:H787"/>
    <mergeCell ref="G788:H788"/>
    <mergeCell ref="G789:H789"/>
    <mergeCell ref="G790:H790"/>
    <mergeCell ref="G791:H791"/>
    <mergeCell ref="G792:H792"/>
    <mergeCell ref="G793:H793"/>
    <mergeCell ref="G794:H794"/>
    <mergeCell ref="G795:H795"/>
    <mergeCell ref="G796:H796"/>
    <mergeCell ref="G797:H797"/>
    <mergeCell ref="G798:H798"/>
    <mergeCell ref="G799:H799"/>
    <mergeCell ref="G800:H800"/>
    <mergeCell ref="G801:H801"/>
    <mergeCell ref="G802:H802"/>
    <mergeCell ref="G803:H803"/>
    <mergeCell ref="G804:H804"/>
    <mergeCell ref="G805:H805"/>
    <mergeCell ref="G806:H806"/>
    <mergeCell ref="G807:H807"/>
    <mergeCell ref="G808:H808"/>
    <mergeCell ref="G809:H809"/>
    <mergeCell ref="G810:H810"/>
    <mergeCell ref="G811:H811"/>
    <mergeCell ref="G812:H812"/>
    <mergeCell ref="G813:H813"/>
    <mergeCell ref="G814:H814"/>
    <mergeCell ref="G815:H815"/>
    <mergeCell ref="G816:H816"/>
    <mergeCell ref="G817:H817"/>
    <mergeCell ref="G818:H818"/>
    <mergeCell ref="G819:H819"/>
    <mergeCell ref="G820:H820"/>
    <mergeCell ref="G821:H821"/>
    <mergeCell ref="G822:H822"/>
    <mergeCell ref="G823:H823"/>
    <mergeCell ref="G824:H824"/>
    <mergeCell ref="G825:H825"/>
    <mergeCell ref="G826:H826"/>
    <mergeCell ref="G827:H827"/>
    <mergeCell ref="G828:H828"/>
    <mergeCell ref="G829:H829"/>
    <mergeCell ref="G830:H830"/>
    <mergeCell ref="G831:H831"/>
    <mergeCell ref="G832:H832"/>
    <mergeCell ref="G833:H833"/>
    <mergeCell ref="G834:H834"/>
    <mergeCell ref="G835:H835"/>
    <mergeCell ref="G836:H836"/>
    <mergeCell ref="G837:H837"/>
    <mergeCell ref="G838:H838"/>
    <mergeCell ref="G839:H839"/>
    <mergeCell ref="G840:H840"/>
    <mergeCell ref="G841:H841"/>
    <mergeCell ref="G842:H842"/>
    <mergeCell ref="G843:H843"/>
    <mergeCell ref="G844:H844"/>
    <mergeCell ref="G845:H845"/>
    <mergeCell ref="G846:H846"/>
    <mergeCell ref="G847:H847"/>
    <mergeCell ref="G848:H848"/>
    <mergeCell ref="G849:H849"/>
    <mergeCell ref="G850:H850"/>
    <mergeCell ref="G851:H851"/>
    <mergeCell ref="G852:H852"/>
    <mergeCell ref="G853:H853"/>
    <mergeCell ref="G854:H854"/>
    <mergeCell ref="G855:H855"/>
    <mergeCell ref="G856:H856"/>
    <mergeCell ref="G857:H857"/>
    <mergeCell ref="G858:H858"/>
    <mergeCell ref="G859:H859"/>
    <mergeCell ref="G860:H860"/>
    <mergeCell ref="G861:H861"/>
    <mergeCell ref="G862:H862"/>
    <mergeCell ref="G863:H863"/>
    <mergeCell ref="G864:H864"/>
    <mergeCell ref="G865:H865"/>
    <mergeCell ref="G866:H866"/>
    <mergeCell ref="G867:H867"/>
    <mergeCell ref="G868:H868"/>
    <mergeCell ref="G869:H869"/>
    <mergeCell ref="G870:H870"/>
    <mergeCell ref="G871:H871"/>
    <mergeCell ref="G872:H872"/>
    <mergeCell ref="G873:H873"/>
    <mergeCell ref="G874:H874"/>
    <mergeCell ref="G875:H875"/>
    <mergeCell ref="G876:H876"/>
    <mergeCell ref="G877:H877"/>
    <mergeCell ref="G878:H878"/>
    <mergeCell ref="G879:H879"/>
    <mergeCell ref="G880:H880"/>
    <mergeCell ref="G881:H881"/>
    <mergeCell ref="G882:H882"/>
    <mergeCell ref="G883:H883"/>
    <mergeCell ref="G884:H884"/>
    <mergeCell ref="G885:H885"/>
    <mergeCell ref="G886:H886"/>
    <mergeCell ref="G887:H887"/>
    <mergeCell ref="G888:H888"/>
    <mergeCell ref="G889:H889"/>
    <mergeCell ref="G890:H890"/>
    <mergeCell ref="G891:H891"/>
    <mergeCell ref="G892:H892"/>
    <mergeCell ref="G893:H893"/>
    <mergeCell ref="G894:H894"/>
    <mergeCell ref="G895:H895"/>
    <mergeCell ref="G896:H896"/>
    <mergeCell ref="G897:H897"/>
    <mergeCell ref="G898:H898"/>
    <mergeCell ref="G899:H899"/>
    <mergeCell ref="G900:H900"/>
    <mergeCell ref="G901:H901"/>
    <mergeCell ref="G902:H902"/>
    <mergeCell ref="G903:H903"/>
    <mergeCell ref="G904:H904"/>
    <mergeCell ref="G905:H905"/>
    <mergeCell ref="G906:H906"/>
    <mergeCell ref="G907:H907"/>
    <mergeCell ref="G908:H908"/>
    <mergeCell ref="G909:H909"/>
    <mergeCell ref="G910:H910"/>
    <mergeCell ref="G911:H911"/>
    <mergeCell ref="G912:H912"/>
    <mergeCell ref="G913:H913"/>
    <mergeCell ref="G914:H914"/>
    <mergeCell ref="G915:H915"/>
    <mergeCell ref="G916:H916"/>
    <mergeCell ref="G917:H917"/>
    <mergeCell ref="G918:H918"/>
    <mergeCell ref="G919:H919"/>
    <mergeCell ref="G920:H920"/>
    <mergeCell ref="G921:H921"/>
    <mergeCell ref="G922:H922"/>
    <mergeCell ref="G923:H923"/>
    <mergeCell ref="G924:H924"/>
    <mergeCell ref="G925:H925"/>
    <mergeCell ref="G926:H926"/>
    <mergeCell ref="G927:H927"/>
    <mergeCell ref="G928:H928"/>
    <mergeCell ref="G929:H929"/>
    <mergeCell ref="G930:H930"/>
    <mergeCell ref="G931:H931"/>
    <mergeCell ref="G932:H932"/>
    <mergeCell ref="G933:H933"/>
    <mergeCell ref="G934:H934"/>
    <mergeCell ref="G935:H935"/>
    <mergeCell ref="G936:H936"/>
    <mergeCell ref="G937:H937"/>
    <mergeCell ref="G938:H938"/>
    <mergeCell ref="G939:H939"/>
    <mergeCell ref="G940:H940"/>
    <mergeCell ref="G941:H941"/>
    <mergeCell ref="G942:H942"/>
    <mergeCell ref="G943:H943"/>
    <mergeCell ref="G944:H944"/>
    <mergeCell ref="G945:H945"/>
    <mergeCell ref="G946:H946"/>
    <mergeCell ref="G947:H947"/>
    <mergeCell ref="G948:H948"/>
    <mergeCell ref="G949:H949"/>
    <mergeCell ref="G950:H950"/>
    <mergeCell ref="G951:H951"/>
    <mergeCell ref="G952:H952"/>
    <mergeCell ref="G953:H953"/>
    <mergeCell ref="G954:H954"/>
    <mergeCell ref="G955:H955"/>
    <mergeCell ref="G956:H956"/>
    <mergeCell ref="G957:H957"/>
    <mergeCell ref="G958:H958"/>
    <mergeCell ref="G959:H959"/>
    <mergeCell ref="G960:H960"/>
    <mergeCell ref="G961:H961"/>
    <mergeCell ref="G962:H962"/>
    <mergeCell ref="G963:H963"/>
    <mergeCell ref="G964:H964"/>
    <mergeCell ref="G965:H965"/>
    <mergeCell ref="G966:H966"/>
    <mergeCell ref="G967:H967"/>
    <mergeCell ref="G968:H968"/>
    <mergeCell ref="G969:H969"/>
    <mergeCell ref="G970:H970"/>
    <mergeCell ref="G971:H971"/>
    <mergeCell ref="G972:H972"/>
    <mergeCell ref="G973:H973"/>
    <mergeCell ref="G974:H974"/>
    <mergeCell ref="G975:H975"/>
    <mergeCell ref="G976:H976"/>
    <mergeCell ref="G977:H977"/>
    <mergeCell ref="G978:H978"/>
    <mergeCell ref="G979:H979"/>
    <mergeCell ref="G980:H980"/>
    <mergeCell ref="G981:H981"/>
    <mergeCell ref="G982:H982"/>
    <mergeCell ref="G983:H983"/>
    <mergeCell ref="G984:H984"/>
    <mergeCell ref="G985:H985"/>
    <mergeCell ref="G986:H986"/>
    <mergeCell ref="G987:H987"/>
    <mergeCell ref="G1005:H1005"/>
    <mergeCell ref="G1006:H1006"/>
    <mergeCell ref="G1007:H1007"/>
    <mergeCell ref="G1008:H1008"/>
    <mergeCell ref="G988:H988"/>
    <mergeCell ref="G989:H989"/>
    <mergeCell ref="G990:H990"/>
    <mergeCell ref="G991:H991"/>
    <mergeCell ref="G992:H992"/>
    <mergeCell ref="G993:H993"/>
    <mergeCell ref="G994:H994"/>
    <mergeCell ref="G995:H995"/>
    <mergeCell ref="G996:H996"/>
    <mergeCell ref="G997:H997"/>
    <mergeCell ref="G998:H998"/>
    <mergeCell ref="G999:H999"/>
    <mergeCell ref="G1000:H1000"/>
    <mergeCell ref="G1001:H1001"/>
    <mergeCell ref="G1002:H1002"/>
    <mergeCell ref="G1003:H1003"/>
    <mergeCell ref="G1004:H1004"/>
  </mergeCells>
  <conditionalFormatting sqref="H4 H1:H2">
    <cfRule type="cellIs" dxfId="7" priority="1" operator="equal">
      <formula>"✓"</formula>
    </cfRule>
    <cfRule type="cellIs" dxfId="6" priority="2" operator="equal">
      <formula>"X"</formula>
    </cfRule>
  </conditionalFormatting>
  <dataValidations count="5">
    <dataValidation type="list" allowBlank="1" showInputMessage="1" showErrorMessage="1" sqref="F9:F1008" xr:uid="{00000000-0002-0000-0700-000000000000}">
      <formula1>UNSPSC.Level1</formula1>
    </dataValidation>
    <dataValidation type="decimal" allowBlank="1" showInputMessage="1" showErrorMessage="1" sqref="K9:K1008" xr:uid="{00000000-0002-0000-0700-000001000000}">
      <formula1>0</formula1>
      <formula2>1</formula2>
    </dataValidation>
    <dataValidation type="list" allowBlank="1" showInputMessage="1" showErrorMessage="1" sqref="G9:G1008" xr:uid="{00000000-0002-0000-0700-000002000000}">
      <formula1>INDIRECT(SUBSTITUTE(F9," ",""))</formula1>
    </dataValidation>
    <dataValidation type="decimal" operator="notEqual" allowBlank="1" showInputMessage="1" showErrorMessage="1" sqref="J9:J1008" xr:uid="{00000000-0002-0000-0700-000003000000}">
      <formula1>0</formula1>
    </dataValidation>
    <dataValidation type="decimal" operator="greaterThan" allowBlank="1" showInputMessage="1" showErrorMessage="1" sqref="E1013:E1015" xr:uid="{00000000-0002-0000-0700-000004000000}">
      <formula1>0</formula1>
    </dataValidation>
  </dataValidations>
  <hyperlinks>
    <hyperlink ref="D4" location="Overview!A1" display="&lt;&lt; Back to overview page" xr:uid="{00000000-0004-0000-0700-000000000000}"/>
  </hyperlinks>
  <pageMargins left="0.25" right="0.25" top="0.75" bottom="0.75" header="0.3" footer="0.3"/>
  <pageSetup scale="45" fitToHeight="0" orientation="landscape"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79998168889431442"/>
    <pageSetUpPr fitToPage="1"/>
  </sheetPr>
  <dimension ref="A1:M1026"/>
  <sheetViews>
    <sheetView showGridLines="0" showRowColHeaders="0" workbookViewId="0">
      <pane ySplit="5" topLeftCell="A6" activePane="bottomLeft" state="frozen"/>
      <selection pane="bottomLeft" activeCell="A6" sqref="A6"/>
    </sheetView>
  </sheetViews>
  <sheetFormatPr defaultColWidth="0" defaultRowHeight="13.2" zeroHeight="1" x14ac:dyDescent="0.25"/>
  <cols>
    <col min="1" max="1" width="5.33203125" style="2" customWidth="1"/>
    <col min="2" max="2" width="5" style="2" customWidth="1"/>
    <col min="3" max="3" width="14.5546875" style="2" customWidth="1"/>
    <col min="4" max="4" width="38.33203125" style="2" customWidth="1"/>
    <col min="5" max="5" width="28.88671875" style="2" customWidth="1"/>
    <col min="6" max="6" width="58.44140625" style="2" bestFit="1" customWidth="1"/>
    <col min="7" max="7" width="24.44140625" style="2" customWidth="1"/>
    <col min="8" max="8" width="43.88671875" style="2" customWidth="1"/>
    <col min="9" max="9" width="18.5546875" style="2" customWidth="1"/>
    <col min="10" max="10" width="15.88671875" style="2" customWidth="1"/>
    <col min="11" max="11" width="18.5546875" style="2" customWidth="1"/>
    <col min="12" max="12" width="8.6640625" style="2" customWidth="1"/>
    <col min="13" max="13" width="0" style="2" hidden="1" customWidth="1"/>
    <col min="14" max="16384" width="8.6640625" style="2" hidden="1"/>
  </cols>
  <sheetData>
    <row r="1" spans="2:11" s="5" customFormat="1" x14ac:dyDescent="0.25">
      <c r="D1" s="133" t="str">
        <f>'Cover Page'!$D$11</f>
        <v>ICV Plan Submission Template</v>
      </c>
      <c r="E1" s="39"/>
      <c r="F1" s="151"/>
      <c r="H1" s="150"/>
    </row>
    <row r="2" spans="2:11" s="5" customFormat="1" ht="17.399999999999999" x14ac:dyDescent="0.25">
      <c r="D2" s="132" t="str">
        <f>'Formula Components &gt;&gt;'!$A$2&amp;D3</f>
        <v>Formula Components &gt;&gt; A2. Services</v>
      </c>
      <c r="E2" s="40"/>
      <c r="F2" s="151"/>
      <c r="G2" s="152" t="s">
        <v>201</v>
      </c>
      <c r="H2" s="121">
        <f>F1025+K1012+E8</f>
        <v>0</v>
      </c>
    </row>
    <row r="3" spans="2:11" s="5" customFormat="1" x14ac:dyDescent="0.25">
      <c r="D3" s="134" t="s">
        <v>143</v>
      </c>
      <c r="F3" s="151"/>
      <c r="H3" s="150"/>
    </row>
    <row r="4" spans="2:11" s="5" customFormat="1" x14ac:dyDescent="0.25">
      <c r="D4" s="51" t="str">
        <f>"&lt;&lt; Back to "&amp;Overview!D3&amp;" page"</f>
        <v>&lt;&lt; Back to Overview page</v>
      </c>
      <c r="E4" s="51"/>
    </row>
    <row r="5" spans="2:11" s="6" customFormat="1" ht="13.8" thickBot="1" x14ac:dyDescent="0.3"/>
    <row r="6" spans="2:11" ht="13.8" thickTop="1" x14ac:dyDescent="0.25"/>
    <row r="7" spans="2:11" x14ac:dyDescent="0.25">
      <c r="B7" s="337" t="s">
        <v>197</v>
      </c>
      <c r="C7" s="337"/>
      <c r="D7" s="337"/>
      <c r="E7" s="337"/>
    </row>
    <row r="8" spans="2:11" x14ac:dyDescent="0.25">
      <c r="B8" s="274" t="s">
        <v>194</v>
      </c>
      <c r="C8" s="275"/>
      <c r="D8" s="276"/>
      <c r="E8" s="19"/>
    </row>
    <row r="9" spans="2:11" x14ac:dyDescent="0.25"/>
    <row r="10" spans="2:11" x14ac:dyDescent="0.25">
      <c r="B10" s="319" t="s">
        <v>195</v>
      </c>
      <c r="C10" s="319"/>
      <c r="D10" s="319"/>
      <c r="E10" s="319"/>
      <c r="F10" s="319"/>
      <c r="G10" s="319"/>
      <c r="H10" s="319"/>
      <c r="I10" s="319"/>
      <c r="J10" s="319"/>
      <c r="K10" s="319"/>
    </row>
    <row r="11" spans="2:11" s="43" customFormat="1" ht="26.4" x14ac:dyDescent="0.25">
      <c r="B11" s="45" t="s">
        <v>2</v>
      </c>
      <c r="C11" s="338" t="s">
        <v>58</v>
      </c>
      <c r="D11" s="338"/>
      <c r="E11" s="99" t="s">
        <v>211</v>
      </c>
      <c r="F11" s="66" t="s">
        <v>87</v>
      </c>
      <c r="G11" s="336" t="s">
        <v>0</v>
      </c>
      <c r="H11" s="336"/>
      <c r="I11" s="66" t="s">
        <v>56</v>
      </c>
      <c r="J11" s="66" t="s">
        <v>57</v>
      </c>
      <c r="K11" s="66" t="s">
        <v>192</v>
      </c>
    </row>
    <row r="12" spans="2:11" x14ac:dyDescent="0.25">
      <c r="B12" s="18">
        <f>ROW()-ROW($B$11)</f>
        <v>1</v>
      </c>
      <c r="C12" s="326"/>
      <c r="D12" s="327"/>
      <c r="E12" s="138"/>
      <c r="F12" s="140"/>
      <c r="G12" s="240"/>
      <c r="H12" s="331"/>
      <c r="I12" s="19"/>
      <c r="J12" s="206"/>
      <c r="K12" s="20">
        <f>J12*I12</f>
        <v>0</v>
      </c>
    </row>
    <row r="13" spans="2:11" x14ac:dyDescent="0.25">
      <c r="B13" s="18">
        <f t="shared" ref="B13:B76" si="0">ROW()-ROW($B$11)</f>
        <v>2</v>
      </c>
      <c r="C13" s="326"/>
      <c r="D13" s="327"/>
      <c r="E13" s="143"/>
      <c r="F13" s="140"/>
      <c r="G13" s="330"/>
      <c r="H13" s="331"/>
      <c r="I13" s="19"/>
      <c r="J13" s="206"/>
      <c r="K13" s="20">
        <f t="shared" ref="K13:K76" si="1">J13*I13</f>
        <v>0</v>
      </c>
    </row>
    <row r="14" spans="2:11" x14ac:dyDescent="0.25">
      <c r="B14" s="18">
        <f t="shared" si="0"/>
        <v>3</v>
      </c>
      <c r="C14" s="326"/>
      <c r="D14" s="327"/>
      <c r="E14" s="143"/>
      <c r="F14" s="140"/>
      <c r="G14" s="330"/>
      <c r="H14" s="331"/>
      <c r="I14" s="19"/>
      <c r="J14" s="206"/>
      <c r="K14" s="20">
        <f t="shared" si="1"/>
        <v>0</v>
      </c>
    </row>
    <row r="15" spans="2:11" x14ac:dyDescent="0.25">
      <c r="B15" s="18">
        <f t="shared" si="0"/>
        <v>4</v>
      </c>
      <c r="C15" s="322"/>
      <c r="D15" s="322"/>
      <c r="E15" s="143"/>
      <c r="F15" s="140"/>
      <c r="G15" s="330"/>
      <c r="H15" s="331"/>
      <c r="I15" s="19"/>
      <c r="J15" s="206"/>
      <c r="K15" s="20">
        <f t="shared" si="1"/>
        <v>0</v>
      </c>
    </row>
    <row r="16" spans="2:11" x14ac:dyDescent="0.25">
      <c r="B16" s="18">
        <f t="shared" si="0"/>
        <v>5</v>
      </c>
      <c r="C16" s="322"/>
      <c r="D16" s="322"/>
      <c r="E16" s="143"/>
      <c r="F16" s="140"/>
      <c r="G16" s="330"/>
      <c r="H16" s="331"/>
      <c r="I16" s="19"/>
      <c r="J16" s="206"/>
      <c r="K16" s="20">
        <f t="shared" si="1"/>
        <v>0</v>
      </c>
    </row>
    <row r="17" spans="2:11" x14ac:dyDescent="0.25">
      <c r="B17" s="18">
        <f t="shared" si="0"/>
        <v>6</v>
      </c>
      <c r="C17" s="322"/>
      <c r="D17" s="322"/>
      <c r="E17" s="143"/>
      <c r="F17" s="140"/>
      <c r="G17" s="330"/>
      <c r="H17" s="331"/>
      <c r="I17" s="19"/>
      <c r="J17" s="206"/>
      <c r="K17" s="20">
        <f t="shared" si="1"/>
        <v>0</v>
      </c>
    </row>
    <row r="18" spans="2:11" x14ac:dyDescent="0.25">
      <c r="B18" s="18">
        <f t="shared" si="0"/>
        <v>7</v>
      </c>
      <c r="C18" s="322"/>
      <c r="D18" s="322"/>
      <c r="E18" s="143"/>
      <c r="F18" s="140"/>
      <c r="G18" s="330"/>
      <c r="H18" s="331"/>
      <c r="I18" s="19"/>
      <c r="J18" s="206"/>
      <c r="K18" s="20">
        <f t="shared" si="1"/>
        <v>0</v>
      </c>
    </row>
    <row r="19" spans="2:11" x14ac:dyDescent="0.25">
      <c r="B19" s="18">
        <f t="shared" si="0"/>
        <v>8</v>
      </c>
      <c r="C19" s="322"/>
      <c r="D19" s="322"/>
      <c r="E19" s="143"/>
      <c r="F19" s="140"/>
      <c r="G19" s="330"/>
      <c r="H19" s="331"/>
      <c r="I19" s="19"/>
      <c r="J19" s="206"/>
      <c r="K19" s="20">
        <f t="shared" si="1"/>
        <v>0</v>
      </c>
    </row>
    <row r="20" spans="2:11" x14ac:dyDescent="0.25">
      <c r="B20" s="18">
        <f t="shared" si="0"/>
        <v>9</v>
      </c>
      <c r="C20" s="322"/>
      <c r="D20" s="322"/>
      <c r="E20" s="143"/>
      <c r="F20" s="140"/>
      <c r="G20" s="330"/>
      <c r="H20" s="331"/>
      <c r="I20" s="19"/>
      <c r="J20" s="206"/>
      <c r="K20" s="20">
        <f t="shared" si="1"/>
        <v>0</v>
      </c>
    </row>
    <row r="21" spans="2:11" x14ac:dyDescent="0.25">
      <c r="B21" s="18">
        <f t="shared" si="0"/>
        <v>10</v>
      </c>
      <c r="C21" s="322"/>
      <c r="D21" s="322"/>
      <c r="E21" s="143"/>
      <c r="F21" s="140"/>
      <c r="G21" s="330"/>
      <c r="H21" s="331"/>
      <c r="I21" s="19"/>
      <c r="J21" s="206"/>
      <c r="K21" s="20">
        <f t="shared" si="1"/>
        <v>0</v>
      </c>
    </row>
    <row r="22" spans="2:11" x14ac:dyDescent="0.25">
      <c r="B22" s="18">
        <f t="shared" si="0"/>
        <v>11</v>
      </c>
      <c r="C22" s="322"/>
      <c r="D22" s="322"/>
      <c r="E22" s="143"/>
      <c r="F22" s="140"/>
      <c r="G22" s="330"/>
      <c r="H22" s="331"/>
      <c r="I22" s="19"/>
      <c r="J22" s="206"/>
      <c r="K22" s="20">
        <f t="shared" si="1"/>
        <v>0</v>
      </c>
    </row>
    <row r="23" spans="2:11" x14ac:dyDescent="0.25">
      <c r="B23" s="18">
        <f t="shared" si="0"/>
        <v>12</v>
      </c>
      <c r="C23" s="322"/>
      <c r="D23" s="322"/>
      <c r="E23" s="143"/>
      <c r="F23" s="140"/>
      <c r="G23" s="330"/>
      <c r="H23" s="331"/>
      <c r="I23" s="19"/>
      <c r="J23" s="206"/>
      <c r="K23" s="20">
        <f t="shared" si="1"/>
        <v>0</v>
      </c>
    </row>
    <row r="24" spans="2:11" x14ac:dyDescent="0.25">
      <c r="B24" s="18">
        <f t="shared" si="0"/>
        <v>13</v>
      </c>
      <c r="C24" s="322"/>
      <c r="D24" s="322"/>
      <c r="E24" s="143"/>
      <c r="F24" s="140"/>
      <c r="G24" s="330"/>
      <c r="H24" s="331"/>
      <c r="I24" s="19"/>
      <c r="J24" s="206"/>
      <c r="K24" s="20">
        <f t="shared" si="1"/>
        <v>0</v>
      </c>
    </row>
    <row r="25" spans="2:11" x14ac:dyDescent="0.25">
      <c r="B25" s="18">
        <f t="shared" si="0"/>
        <v>14</v>
      </c>
      <c r="C25" s="322"/>
      <c r="D25" s="322"/>
      <c r="E25" s="143"/>
      <c r="F25" s="140"/>
      <c r="G25" s="330"/>
      <c r="H25" s="331"/>
      <c r="I25" s="19"/>
      <c r="J25" s="206"/>
      <c r="K25" s="20">
        <f t="shared" si="1"/>
        <v>0</v>
      </c>
    </row>
    <row r="26" spans="2:11" x14ac:dyDescent="0.25">
      <c r="B26" s="18">
        <f t="shared" si="0"/>
        <v>15</v>
      </c>
      <c r="C26" s="322"/>
      <c r="D26" s="322"/>
      <c r="E26" s="143"/>
      <c r="F26" s="140"/>
      <c r="G26" s="330"/>
      <c r="H26" s="331"/>
      <c r="I26" s="19"/>
      <c r="J26" s="206"/>
      <c r="K26" s="20">
        <f t="shared" si="1"/>
        <v>0</v>
      </c>
    </row>
    <row r="27" spans="2:11" x14ac:dyDescent="0.25">
      <c r="B27" s="18">
        <f t="shared" si="0"/>
        <v>16</v>
      </c>
      <c r="C27" s="322"/>
      <c r="D27" s="322"/>
      <c r="E27" s="143"/>
      <c r="F27" s="140"/>
      <c r="G27" s="330"/>
      <c r="H27" s="331"/>
      <c r="I27" s="19"/>
      <c r="J27" s="206"/>
      <c r="K27" s="20">
        <f t="shared" si="1"/>
        <v>0</v>
      </c>
    </row>
    <row r="28" spans="2:11" x14ac:dyDescent="0.25">
      <c r="B28" s="18">
        <f t="shared" si="0"/>
        <v>17</v>
      </c>
      <c r="C28" s="322"/>
      <c r="D28" s="322"/>
      <c r="E28" s="143"/>
      <c r="F28" s="140"/>
      <c r="G28" s="330"/>
      <c r="H28" s="331"/>
      <c r="I28" s="19"/>
      <c r="J28" s="206"/>
      <c r="K28" s="20">
        <f t="shared" si="1"/>
        <v>0</v>
      </c>
    </row>
    <row r="29" spans="2:11" x14ac:dyDescent="0.25">
      <c r="B29" s="18">
        <f t="shared" si="0"/>
        <v>18</v>
      </c>
      <c r="C29" s="322"/>
      <c r="D29" s="322"/>
      <c r="E29" s="143"/>
      <c r="F29" s="140"/>
      <c r="G29" s="330"/>
      <c r="H29" s="331"/>
      <c r="I29" s="19"/>
      <c r="J29" s="206"/>
      <c r="K29" s="20">
        <f t="shared" si="1"/>
        <v>0</v>
      </c>
    </row>
    <row r="30" spans="2:11" x14ac:dyDescent="0.25">
      <c r="B30" s="18">
        <f t="shared" si="0"/>
        <v>19</v>
      </c>
      <c r="C30" s="322"/>
      <c r="D30" s="322"/>
      <c r="E30" s="143"/>
      <c r="F30" s="140"/>
      <c r="G30" s="330"/>
      <c r="H30" s="331"/>
      <c r="I30" s="19"/>
      <c r="J30" s="206"/>
      <c r="K30" s="20">
        <f t="shared" si="1"/>
        <v>0</v>
      </c>
    </row>
    <row r="31" spans="2:11" x14ac:dyDescent="0.25">
      <c r="B31" s="18">
        <f t="shared" si="0"/>
        <v>20</v>
      </c>
      <c r="C31" s="322"/>
      <c r="D31" s="322"/>
      <c r="E31" s="143"/>
      <c r="F31" s="140"/>
      <c r="G31" s="330"/>
      <c r="H31" s="331"/>
      <c r="I31" s="19"/>
      <c r="J31" s="206"/>
      <c r="K31" s="20">
        <f t="shared" si="1"/>
        <v>0</v>
      </c>
    </row>
    <row r="32" spans="2:11" x14ac:dyDescent="0.25">
      <c r="B32" s="18">
        <f t="shared" si="0"/>
        <v>21</v>
      </c>
      <c r="C32" s="322"/>
      <c r="D32" s="322"/>
      <c r="E32" s="143"/>
      <c r="F32" s="140"/>
      <c r="G32" s="330"/>
      <c r="H32" s="331"/>
      <c r="I32" s="19"/>
      <c r="J32" s="206"/>
      <c r="K32" s="20">
        <f t="shared" si="1"/>
        <v>0</v>
      </c>
    </row>
    <row r="33" spans="2:11" x14ac:dyDescent="0.25">
      <c r="B33" s="18">
        <f t="shared" si="0"/>
        <v>22</v>
      </c>
      <c r="C33" s="322"/>
      <c r="D33" s="322"/>
      <c r="E33" s="143"/>
      <c r="F33" s="140"/>
      <c r="G33" s="330"/>
      <c r="H33" s="331"/>
      <c r="I33" s="19"/>
      <c r="J33" s="206"/>
      <c r="K33" s="20">
        <f t="shared" si="1"/>
        <v>0</v>
      </c>
    </row>
    <row r="34" spans="2:11" x14ac:dyDescent="0.25">
      <c r="B34" s="18">
        <f t="shared" si="0"/>
        <v>23</v>
      </c>
      <c r="C34" s="322"/>
      <c r="D34" s="322"/>
      <c r="E34" s="143"/>
      <c r="F34" s="140"/>
      <c r="G34" s="330"/>
      <c r="H34" s="331"/>
      <c r="I34" s="19"/>
      <c r="J34" s="206"/>
      <c r="K34" s="20">
        <f t="shared" si="1"/>
        <v>0</v>
      </c>
    </row>
    <row r="35" spans="2:11" x14ac:dyDescent="0.25">
      <c r="B35" s="18">
        <f t="shared" si="0"/>
        <v>24</v>
      </c>
      <c r="C35" s="322"/>
      <c r="D35" s="322"/>
      <c r="E35" s="143"/>
      <c r="F35" s="140"/>
      <c r="G35" s="330"/>
      <c r="H35" s="331"/>
      <c r="I35" s="19"/>
      <c r="J35" s="206"/>
      <c r="K35" s="20">
        <f t="shared" si="1"/>
        <v>0</v>
      </c>
    </row>
    <row r="36" spans="2:11" x14ac:dyDescent="0.25">
      <c r="B36" s="18">
        <f t="shared" si="0"/>
        <v>25</v>
      </c>
      <c r="C36" s="322"/>
      <c r="D36" s="322"/>
      <c r="E36" s="143"/>
      <c r="F36" s="140"/>
      <c r="G36" s="330"/>
      <c r="H36" s="331"/>
      <c r="I36" s="19"/>
      <c r="J36" s="206"/>
      <c r="K36" s="20">
        <f t="shared" si="1"/>
        <v>0</v>
      </c>
    </row>
    <row r="37" spans="2:11" x14ac:dyDescent="0.25">
      <c r="B37" s="18">
        <f t="shared" si="0"/>
        <v>26</v>
      </c>
      <c r="C37" s="322"/>
      <c r="D37" s="322"/>
      <c r="E37" s="143"/>
      <c r="F37" s="140"/>
      <c r="G37" s="330"/>
      <c r="H37" s="331"/>
      <c r="I37" s="19"/>
      <c r="J37" s="206"/>
      <c r="K37" s="20">
        <f t="shared" si="1"/>
        <v>0</v>
      </c>
    </row>
    <row r="38" spans="2:11" x14ac:dyDescent="0.25">
      <c r="B38" s="18">
        <f t="shared" si="0"/>
        <v>27</v>
      </c>
      <c r="C38" s="322"/>
      <c r="D38" s="322"/>
      <c r="E38" s="143"/>
      <c r="F38" s="140"/>
      <c r="G38" s="330"/>
      <c r="H38" s="331"/>
      <c r="I38" s="19"/>
      <c r="J38" s="206"/>
      <c r="K38" s="20">
        <f t="shared" si="1"/>
        <v>0</v>
      </c>
    </row>
    <row r="39" spans="2:11" x14ac:dyDescent="0.25">
      <c r="B39" s="18">
        <f t="shared" si="0"/>
        <v>28</v>
      </c>
      <c r="C39" s="322"/>
      <c r="D39" s="322"/>
      <c r="E39" s="143"/>
      <c r="F39" s="140"/>
      <c r="G39" s="330"/>
      <c r="H39" s="331"/>
      <c r="I39" s="19"/>
      <c r="J39" s="206"/>
      <c r="K39" s="20">
        <f t="shared" si="1"/>
        <v>0</v>
      </c>
    </row>
    <row r="40" spans="2:11" x14ac:dyDescent="0.25">
      <c r="B40" s="18">
        <f t="shared" si="0"/>
        <v>29</v>
      </c>
      <c r="C40" s="322"/>
      <c r="D40" s="322"/>
      <c r="E40" s="143"/>
      <c r="F40" s="140"/>
      <c r="G40" s="330"/>
      <c r="H40" s="331"/>
      <c r="I40" s="19"/>
      <c r="J40" s="206"/>
      <c r="K40" s="20">
        <f t="shared" si="1"/>
        <v>0</v>
      </c>
    </row>
    <row r="41" spans="2:11" x14ac:dyDescent="0.25">
      <c r="B41" s="18">
        <f t="shared" si="0"/>
        <v>30</v>
      </c>
      <c r="C41" s="322"/>
      <c r="D41" s="322"/>
      <c r="E41" s="143"/>
      <c r="F41" s="140"/>
      <c r="G41" s="330"/>
      <c r="H41" s="331"/>
      <c r="I41" s="19"/>
      <c r="J41" s="206"/>
      <c r="K41" s="20">
        <f t="shared" si="1"/>
        <v>0</v>
      </c>
    </row>
    <row r="42" spans="2:11" x14ac:dyDescent="0.25">
      <c r="B42" s="18">
        <f t="shared" si="0"/>
        <v>31</v>
      </c>
      <c r="C42" s="322"/>
      <c r="D42" s="322"/>
      <c r="E42" s="143"/>
      <c r="F42" s="140"/>
      <c r="G42" s="330"/>
      <c r="H42" s="331"/>
      <c r="I42" s="19"/>
      <c r="J42" s="206"/>
      <c r="K42" s="20">
        <f t="shared" si="1"/>
        <v>0</v>
      </c>
    </row>
    <row r="43" spans="2:11" x14ac:dyDescent="0.25">
      <c r="B43" s="18">
        <f t="shared" si="0"/>
        <v>32</v>
      </c>
      <c r="C43" s="322"/>
      <c r="D43" s="322"/>
      <c r="E43" s="143"/>
      <c r="F43" s="140"/>
      <c r="G43" s="330"/>
      <c r="H43" s="331"/>
      <c r="I43" s="19"/>
      <c r="J43" s="206"/>
      <c r="K43" s="20">
        <f t="shared" si="1"/>
        <v>0</v>
      </c>
    </row>
    <row r="44" spans="2:11" x14ac:dyDescent="0.25">
      <c r="B44" s="18">
        <f t="shared" si="0"/>
        <v>33</v>
      </c>
      <c r="C44" s="322"/>
      <c r="D44" s="322"/>
      <c r="E44" s="143"/>
      <c r="F44" s="140"/>
      <c r="G44" s="330"/>
      <c r="H44" s="331"/>
      <c r="I44" s="19"/>
      <c r="J44" s="206"/>
      <c r="K44" s="20">
        <f t="shared" si="1"/>
        <v>0</v>
      </c>
    </row>
    <row r="45" spans="2:11" x14ac:dyDescent="0.25">
      <c r="B45" s="18">
        <f t="shared" si="0"/>
        <v>34</v>
      </c>
      <c r="C45" s="322"/>
      <c r="D45" s="322"/>
      <c r="E45" s="143"/>
      <c r="F45" s="140"/>
      <c r="G45" s="330"/>
      <c r="H45" s="331"/>
      <c r="I45" s="19"/>
      <c r="J45" s="206"/>
      <c r="K45" s="20">
        <f t="shared" si="1"/>
        <v>0</v>
      </c>
    </row>
    <row r="46" spans="2:11" x14ac:dyDescent="0.25">
      <c r="B46" s="18">
        <f t="shared" si="0"/>
        <v>35</v>
      </c>
      <c r="C46" s="322"/>
      <c r="D46" s="322"/>
      <c r="E46" s="143"/>
      <c r="F46" s="140"/>
      <c r="G46" s="330"/>
      <c r="H46" s="331"/>
      <c r="I46" s="19"/>
      <c r="J46" s="206"/>
      <c r="K46" s="20">
        <f t="shared" si="1"/>
        <v>0</v>
      </c>
    </row>
    <row r="47" spans="2:11" x14ac:dyDescent="0.25">
      <c r="B47" s="18">
        <f t="shared" si="0"/>
        <v>36</v>
      </c>
      <c r="C47" s="322"/>
      <c r="D47" s="322"/>
      <c r="E47" s="143"/>
      <c r="F47" s="140"/>
      <c r="G47" s="330"/>
      <c r="H47" s="331"/>
      <c r="I47" s="19"/>
      <c r="J47" s="206"/>
      <c r="K47" s="20">
        <f t="shared" si="1"/>
        <v>0</v>
      </c>
    </row>
    <row r="48" spans="2:11" x14ac:dyDescent="0.25">
      <c r="B48" s="18">
        <f t="shared" si="0"/>
        <v>37</v>
      </c>
      <c r="C48" s="322"/>
      <c r="D48" s="322"/>
      <c r="E48" s="143"/>
      <c r="F48" s="140"/>
      <c r="G48" s="330"/>
      <c r="H48" s="331"/>
      <c r="I48" s="19"/>
      <c r="J48" s="206"/>
      <c r="K48" s="20">
        <f t="shared" si="1"/>
        <v>0</v>
      </c>
    </row>
    <row r="49" spans="2:11" x14ac:dyDescent="0.25">
      <c r="B49" s="18">
        <f t="shared" si="0"/>
        <v>38</v>
      </c>
      <c r="C49" s="322"/>
      <c r="D49" s="322"/>
      <c r="E49" s="143"/>
      <c r="F49" s="140"/>
      <c r="G49" s="330"/>
      <c r="H49" s="331"/>
      <c r="I49" s="19"/>
      <c r="J49" s="206"/>
      <c r="K49" s="20">
        <f t="shared" si="1"/>
        <v>0</v>
      </c>
    </row>
    <row r="50" spans="2:11" x14ac:dyDescent="0.25">
      <c r="B50" s="18">
        <f t="shared" si="0"/>
        <v>39</v>
      </c>
      <c r="C50" s="322"/>
      <c r="D50" s="322"/>
      <c r="E50" s="143"/>
      <c r="F50" s="140"/>
      <c r="G50" s="330"/>
      <c r="H50" s="331"/>
      <c r="I50" s="19"/>
      <c r="J50" s="206"/>
      <c r="K50" s="20">
        <f t="shared" si="1"/>
        <v>0</v>
      </c>
    </row>
    <row r="51" spans="2:11" x14ac:dyDescent="0.25">
      <c r="B51" s="18">
        <f t="shared" si="0"/>
        <v>40</v>
      </c>
      <c r="C51" s="322"/>
      <c r="D51" s="322"/>
      <c r="E51" s="143"/>
      <c r="F51" s="140"/>
      <c r="G51" s="330"/>
      <c r="H51" s="331"/>
      <c r="I51" s="19"/>
      <c r="J51" s="206"/>
      <c r="K51" s="20">
        <f t="shared" si="1"/>
        <v>0</v>
      </c>
    </row>
    <row r="52" spans="2:11" x14ac:dyDescent="0.25">
      <c r="B52" s="18">
        <f t="shared" si="0"/>
        <v>41</v>
      </c>
      <c r="C52" s="322"/>
      <c r="D52" s="322"/>
      <c r="E52" s="143"/>
      <c r="F52" s="140"/>
      <c r="G52" s="330"/>
      <c r="H52" s="331"/>
      <c r="I52" s="19"/>
      <c r="J52" s="206"/>
      <c r="K52" s="20">
        <f t="shared" si="1"/>
        <v>0</v>
      </c>
    </row>
    <row r="53" spans="2:11" x14ac:dyDescent="0.25">
      <c r="B53" s="18">
        <f t="shared" si="0"/>
        <v>42</v>
      </c>
      <c r="C53" s="322"/>
      <c r="D53" s="322"/>
      <c r="E53" s="143"/>
      <c r="F53" s="140"/>
      <c r="G53" s="330"/>
      <c r="H53" s="331"/>
      <c r="I53" s="19"/>
      <c r="J53" s="206"/>
      <c r="K53" s="20">
        <f t="shared" si="1"/>
        <v>0</v>
      </c>
    </row>
    <row r="54" spans="2:11" x14ac:dyDescent="0.25">
      <c r="B54" s="18">
        <f t="shared" si="0"/>
        <v>43</v>
      </c>
      <c r="C54" s="322"/>
      <c r="D54" s="322"/>
      <c r="E54" s="143"/>
      <c r="F54" s="140"/>
      <c r="G54" s="330"/>
      <c r="H54" s="331"/>
      <c r="I54" s="19"/>
      <c r="J54" s="206"/>
      <c r="K54" s="20">
        <f t="shared" si="1"/>
        <v>0</v>
      </c>
    </row>
    <row r="55" spans="2:11" x14ac:dyDescent="0.25">
      <c r="B55" s="18">
        <f t="shared" si="0"/>
        <v>44</v>
      </c>
      <c r="C55" s="322"/>
      <c r="D55" s="322"/>
      <c r="E55" s="143"/>
      <c r="F55" s="140"/>
      <c r="G55" s="330"/>
      <c r="H55" s="331"/>
      <c r="I55" s="19"/>
      <c r="J55" s="206"/>
      <c r="K55" s="20">
        <f t="shared" si="1"/>
        <v>0</v>
      </c>
    </row>
    <row r="56" spans="2:11" x14ac:dyDescent="0.25">
      <c r="B56" s="18">
        <f t="shared" si="0"/>
        <v>45</v>
      </c>
      <c r="C56" s="322"/>
      <c r="D56" s="322"/>
      <c r="E56" s="143"/>
      <c r="F56" s="140"/>
      <c r="G56" s="330"/>
      <c r="H56" s="331"/>
      <c r="I56" s="19"/>
      <c r="J56" s="206"/>
      <c r="K56" s="20">
        <f t="shared" si="1"/>
        <v>0</v>
      </c>
    </row>
    <row r="57" spans="2:11" x14ac:dyDescent="0.25">
      <c r="B57" s="18">
        <f t="shared" si="0"/>
        <v>46</v>
      </c>
      <c r="C57" s="322"/>
      <c r="D57" s="322"/>
      <c r="E57" s="143"/>
      <c r="F57" s="140"/>
      <c r="G57" s="330"/>
      <c r="H57" s="331"/>
      <c r="I57" s="19"/>
      <c r="J57" s="206"/>
      <c r="K57" s="20">
        <f t="shared" si="1"/>
        <v>0</v>
      </c>
    </row>
    <row r="58" spans="2:11" x14ac:dyDescent="0.25">
      <c r="B58" s="18">
        <f t="shared" si="0"/>
        <v>47</v>
      </c>
      <c r="C58" s="322"/>
      <c r="D58" s="322"/>
      <c r="E58" s="143"/>
      <c r="F58" s="140"/>
      <c r="G58" s="330"/>
      <c r="H58" s="331"/>
      <c r="I58" s="19"/>
      <c r="J58" s="206"/>
      <c r="K58" s="20">
        <f t="shared" si="1"/>
        <v>0</v>
      </c>
    </row>
    <row r="59" spans="2:11" x14ac:dyDescent="0.25">
      <c r="B59" s="18">
        <f t="shared" si="0"/>
        <v>48</v>
      </c>
      <c r="C59" s="322"/>
      <c r="D59" s="322"/>
      <c r="E59" s="143"/>
      <c r="F59" s="140"/>
      <c r="G59" s="330"/>
      <c r="H59" s="331"/>
      <c r="I59" s="19"/>
      <c r="J59" s="206"/>
      <c r="K59" s="20">
        <f t="shared" si="1"/>
        <v>0</v>
      </c>
    </row>
    <row r="60" spans="2:11" x14ac:dyDescent="0.25">
      <c r="B60" s="18">
        <f t="shared" si="0"/>
        <v>49</v>
      </c>
      <c r="C60" s="322"/>
      <c r="D60" s="322"/>
      <c r="E60" s="143"/>
      <c r="F60" s="140"/>
      <c r="G60" s="330"/>
      <c r="H60" s="331"/>
      <c r="I60" s="19"/>
      <c r="J60" s="206"/>
      <c r="K60" s="20">
        <f t="shared" si="1"/>
        <v>0</v>
      </c>
    </row>
    <row r="61" spans="2:11" x14ac:dyDescent="0.25">
      <c r="B61" s="18">
        <f t="shared" si="0"/>
        <v>50</v>
      </c>
      <c r="C61" s="322"/>
      <c r="D61" s="322"/>
      <c r="E61" s="143"/>
      <c r="F61" s="140"/>
      <c r="G61" s="330"/>
      <c r="H61" s="331"/>
      <c r="I61" s="19"/>
      <c r="J61" s="206"/>
      <c r="K61" s="20">
        <f t="shared" si="1"/>
        <v>0</v>
      </c>
    </row>
    <row r="62" spans="2:11" x14ac:dyDescent="0.25">
      <c r="B62" s="18">
        <f t="shared" si="0"/>
        <v>51</v>
      </c>
      <c r="C62" s="322"/>
      <c r="D62" s="322"/>
      <c r="E62" s="143"/>
      <c r="F62" s="140"/>
      <c r="G62" s="330"/>
      <c r="H62" s="331"/>
      <c r="I62" s="19"/>
      <c r="J62" s="206"/>
      <c r="K62" s="20">
        <f t="shared" si="1"/>
        <v>0</v>
      </c>
    </row>
    <row r="63" spans="2:11" x14ac:dyDescent="0.25">
      <c r="B63" s="18">
        <f t="shared" si="0"/>
        <v>52</v>
      </c>
      <c r="C63" s="322"/>
      <c r="D63" s="322"/>
      <c r="E63" s="143"/>
      <c r="F63" s="140"/>
      <c r="G63" s="330"/>
      <c r="H63" s="331"/>
      <c r="I63" s="19"/>
      <c r="J63" s="206"/>
      <c r="K63" s="20">
        <f t="shared" si="1"/>
        <v>0</v>
      </c>
    </row>
    <row r="64" spans="2:11" x14ac:dyDescent="0.25">
      <c r="B64" s="18">
        <f t="shared" si="0"/>
        <v>53</v>
      </c>
      <c r="C64" s="322"/>
      <c r="D64" s="322"/>
      <c r="E64" s="143"/>
      <c r="F64" s="140"/>
      <c r="G64" s="330"/>
      <c r="H64" s="331"/>
      <c r="I64" s="19"/>
      <c r="J64" s="206"/>
      <c r="K64" s="20">
        <f t="shared" si="1"/>
        <v>0</v>
      </c>
    </row>
    <row r="65" spans="2:11" x14ac:dyDescent="0.25">
      <c r="B65" s="18">
        <f t="shared" si="0"/>
        <v>54</v>
      </c>
      <c r="C65" s="322"/>
      <c r="D65" s="322"/>
      <c r="E65" s="143"/>
      <c r="F65" s="140"/>
      <c r="G65" s="330"/>
      <c r="H65" s="331"/>
      <c r="I65" s="19"/>
      <c r="J65" s="206"/>
      <c r="K65" s="20">
        <f t="shared" si="1"/>
        <v>0</v>
      </c>
    </row>
    <row r="66" spans="2:11" x14ac:dyDescent="0.25">
      <c r="B66" s="18">
        <f t="shared" si="0"/>
        <v>55</v>
      </c>
      <c r="C66" s="322"/>
      <c r="D66" s="322"/>
      <c r="E66" s="143"/>
      <c r="F66" s="140"/>
      <c r="G66" s="330"/>
      <c r="H66" s="331"/>
      <c r="I66" s="19"/>
      <c r="J66" s="206"/>
      <c r="K66" s="20">
        <f t="shared" si="1"/>
        <v>0</v>
      </c>
    </row>
    <row r="67" spans="2:11" x14ac:dyDescent="0.25">
      <c r="B67" s="18">
        <f t="shared" si="0"/>
        <v>56</v>
      </c>
      <c r="C67" s="322"/>
      <c r="D67" s="322"/>
      <c r="E67" s="143"/>
      <c r="F67" s="140"/>
      <c r="G67" s="330"/>
      <c r="H67" s="331"/>
      <c r="I67" s="19"/>
      <c r="J67" s="206"/>
      <c r="K67" s="20">
        <f t="shared" si="1"/>
        <v>0</v>
      </c>
    </row>
    <row r="68" spans="2:11" x14ac:dyDescent="0.25">
      <c r="B68" s="18">
        <f t="shared" si="0"/>
        <v>57</v>
      </c>
      <c r="C68" s="322"/>
      <c r="D68" s="322"/>
      <c r="E68" s="143"/>
      <c r="F68" s="140"/>
      <c r="G68" s="330"/>
      <c r="H68" s="331"/>
      <c r="I68" s="19"/>
      <c r="J68" s="206"/>
      <c r="K68" s="20">
        <f t="shared" si="1"/>
        <v>0</v>
      </c>
    </row>
    <row r="69" spans="2:11" x14ac:dyDescent="0.25">
      <c r="B69" s="18">
        <f t="shared" si="0"/>
        <v>58</v>
      </c>
      <c r="C69" s="322"/>
      <c r="D69" s="322"/>
      <c r="E69" s="143"/>
      <c r="F69" s="140"/>
      <c r="G69" s="330"/>
      <c r="H69" s="331"/>
      <c r="I69" s="19"/>
      <c r="J69" s="206"/>
      <c r="K69" s="20">
        <f t="shared" si="1"/>
        <v>0</v>
      </c>
    </row>
    <row r="70" spans="2:11" x14ac:dyDescent="0.25">
      <c r="B70" s="18">
        <f t="shared" si="0"/>
        <v>59</v>
      </c>
      <c r="C70" s="322"/>
      <c r="D70" s="322"/>
      <c r="E70" s="143"/>
      <c r="F70" s="140"/>
      <c r="G70" s="330"/>
      <c r="H70" s="331"/>
      <c r="I70" s="19"/>
      <c r="J70" s="206"/>
      <c r="K70" s="20">
        <f t="shared" si="1"/>
        <v>0</v>
      </c>
    </row>
    <row r="71" spans="2:11" x14ac:dyDescent="0.25">
      <c r="B71" s="18">
        <f t="shared" si="0"/>
        <v>60</v>
      </c>
      <c r="C71" s="322"/>
      <c r="D71" s="322"/>
      <c r="E71" s="143"/>
      <c r="F71" s="140"/>
      <c r="G71" s="330"/>
      <c r="H71" s="331"/>
      <c r="I71" s="19"/>
      <c r="J71" s="206"/>
      <c r="K71" s="20">
        <f t="shared" si="1"/>
        <v>0</v>
      </c>
    </row>
    <row r="72" spans="2:11" x14ac:dyDescent="0.25">
      <c r="B72" s="18">
        <f t="shared" si="0"/>
        <v>61</v>
      </c>
      <c r="C72" s="322"/>
      <c r="D72" s="322"/>
      <c r="E72" s="143"/>
      <c r="F72" s="140"/>
      <c r="G72" s="330"/>
      <c r="H72" s="331"/>
      <c r="I72" s="19"/>
      <c r="J72" s="206"/>
      <c r="K72" s="20">
        <f t="shared" si="1"/>
        <v>0</v>
      </c>
    </row>
    <row r="73" spans="2:11" x14ac:dyDescent="0.25">
      <c r="B73" s="18">
        <f t="shared" si="0"/>
        <v>62</v>
      </c>
      <c r="C73" s="322"/>
      <c r="D73" s="322"/>
      <c r="E73" s="143"/>
      <c r="F73" s="140"/>
      <c r="G73" s="330"/>
      <c r="H73" s="331"/>
      <c r="I73" s="19"/>
      <c r="J73" s="206"/>
      <c r="K73" s="20">
        <f t="shared" si="1"/>
        <v>0</v>
      </c>
    </row>
    <row r="74" spans="2:11" x14ac:dyDescent="0.25">
      <c r="B74" s="18">
        <f t="shared" si="0"/>
        <v>63</v>
      </c>
      <c r="C74" s="322"/>
      <c r="D74" s="322"/>
      <c r="E74" s="143"/>
      <c r="F74" s="140"/>
      <c r="G74" s="330"/>
      <c r="H74" s="331"/>
      <c r="I74" s="19"/>
      <c r="J74" s="206"/>
      <c r="K74" s="20">
        <f t="shared" si="1"/>
        <v>0</v>
      </c>
    </row>
    <row r="75" spans="2:11" x14ac:dyDescent="0.25">
      <c r="B75" s="18">
        <f t="shared" si="0"/>
        <v>64</v>
      </c>
      <c r="C75" s="322"/>
      <c r="D75" s="322"/>
      <c r="E75" s="143"/>
      <c r="F75" s="140"/>
      <c r="G75" s="330"/>
      <c r="H75" s="331"/>
      <c r="I75" s="19"/>
      <c r="J75" s="206"/>
      <c r="K75" s="20">
        <f t="shared" si="1"/>
        <v>0</v>
      </c>
    </row>
    <row r="76" spans="2:11" x14ac:dyDescent="0.25">
      <c r="B76" s="18">
        <f t="shared" si="0"/>
        <v>65</v>
      </c>
      <c r="C76" s="322"/>
      <c r="D76" s="322"/>
      <c r="E76" s="143"/>
      <c r="F76" s="140"/>
      <c r="G76" s="330"/>
      <c r="H76" s="331"/>
      <c r="I76" s="19"/>
      <c r="J76" s="206"/>
      <c r="K76" s="20">
        <f t="shared" si="1"/>
        <v>0</v>
      </c>
    </row>
    <row r="77" spans="2:11" x14ac:dyDescent="0.25">
      <c r="B77" s="18">
        <f t="shared" ref="B77:B112" si="2">ROW()-ROW($B$11)</f>
        <v>66</v>
      </c>
      <c r="C77" s="322"/>
      <c r="D77" s="322"/>
      <c r="E77" s="143"/>
      <c r="F77" s="140"/>
      <c r="G77" s="330"/>
      <c r="H77" s="331"/>
      <c r="I77" s="19"/>
      <c r="J77" s="206"/>
      <c r="K77" s="20">
        <f t="shared" ref="K77:K112" si="3">J77*I77</f>
        <v>0</v>
      </c>
    </row>
    <row r="78" spans="2:11" x14ac:dyDescent="0.25">
      <c r="B78" s="18">
        <f t="shared" si="2"/>
        <v>67</v>
      </c>
      <c r="C78" s="322"/>
      <c r="D78" s="322"/>
      <c r="E78" s="143"/>
      <c r="F78" s="140"/>
      <c r="G78" s="330"/>
      <c r="H78" s="331"/>
      <c r="I78" s="19"/>
      <c r="J78" s="206"/>
      <c r="K78" s="20">
        <f t="shared" si="3"/>
        <v>0</v>
      </c>
    </row>
    <row r="79" spans="2:11" x14ac:dyDescent="0.25">
      <c r="B79" s="18">
        <f t="shared" si="2"/>
        <v>68</v>
      </c>
      <c r="C79" s="322"/>
      <c r="D79" s="322"/>
      <c r="E79" s="143"/>
      <c r="F79" s="140"/>
      <c r="G79" s="330"/>
      <c r="H79" s="331"/>
      <c r="I79" s="19"/>
      <c r="J79" s="206"/>
      <c r="K79" s="20">
        <f t="shared" si="3"/>
        <v>0</v>
      </c>
    </row>
    <row r="80" spans="2:11" x14ac:dyDescent="0.25">
      <c r="B80" s="18">
        <f t="shared" si="2"/>
        <v>69</v>
      </c>
      <c r="C80" s="322"/>
      <c r="D80" s="322"/>
      <c r="E80" s="143"/>
      <c r="F80" s="140"/>
      <c r="G80" s="330"/>
      <c r="H80" s="331"/>
      <c r="I80" s="19"/>
      <c r="J80" s="206"/>
      <c r="K80" s="20">
        <f t="shared" si="3"/>
        <v>0</v>
      </c>
    </row>
    <row r="81" spans="2:11" x14ac:dyDescent="0.25">
      <c r="B81" s="18">
        <f t="shared" si="2"/>
        <v>70</v>
      </c>
      <c r="C81" s="322"/>
      <c r="D81" s="322"/>
      <c r="E81" s="143"/>
      <c r="F81" s="140"/>
      <c r="G81" s="330"/>
      <c r="H81" s="331"/>
      <c r="I81" s="19"/>
      <c r="J81" s="206"/>
      <c r="K81" s="20">
        <f t="shared" si="3"/>
        <v>0</v>
      </c>
    </row>
    <row r="82" spans="2:11" x14ac:dyDescent="0.25">
      <c r="B82" s="18">
        <f t="shared" si="2"/>
        <v>71</v>
      </c>
      <c r="C82" s="322"/>
      <c r="D82" s="322"/>
      <c r="E82" s="143"/>
      <c r="F82" s="140"/>
      <c r="G82" s="330"/>
      <c r="H82" s="331"/>
      <c r="I82" s="19"/>
      <c r="J82" s="206"/>
      <c r="K82" s="20">
        <f t="shared" si="3"/>
        <v>0</v>
      </c>
    </row>
    <row r="83" spans="2:11" x14ac:dyDescent="0.25">
      <c r="B83" s="18">
        <f t="shared" si="2"/>
        <v>72</v>
      </c>
      <c r="C83" s="322"/>
      <c r="D83" s="322"/>
      <c r="E83" s="143"/>
      <c r="F83" s="140"/>
      <c r="G83" s="330"/>
      <c r="H83" s="331"/>
      <c r="I83" s="19"/>
      <c r="J83" s="206"/>
      <c r="K83" s="20">
        <f t="shared" si="3"/>
        <v>0</v>
      </c>
    </row>
    <row r="84" spans="2:11" x14ac:dyDescent="0.25">
      <c r="B84" s="18">
        <f t="shared" si="2"/>
        <v>73</v>
      </c>
      <c r="C84" s="322"/>
      <c r="D84" s="322"/>
      <c r="E84" s="143"/>
      <c r="F84" s="140"/>
      <c r="G84" s="330"/>
      <c r="H84" s="331"/>
      <c r="I84" s="19"/>
      <c r="J84" s="206"/>
      <c r="K84" s="20">
        <f t="shared" si="3"/>
        <v>0</v>
      </c>
    </row>
    <row r="85" spans="2:11" x14ac:dyDescent="0.25">
      <c r="B85" s="18">
        <f t="shared" si="2"/>
        <v>74</v>
      </c>
      <c r="C85" s="322"/>
      <c r="D85" s="322"/>
      <c r="E85" s="143"/>
      <c r="F85" s="140"/>
      <c r="G85" s="330"/>
      <c r="H85" s="331"/>
      <c r="I85" s="19"/>
      <c r="J85" s="206"/>
      <c r="K85" s="20">
        <f t="shared" si="3"/>
        <v>0</v>
      </c>
    </row>
    <row r="86" spans="2:11" x14ac:dyDescent="0.25">
      <c r="B86" s="18">
        <f t="shared" si="2"/>
        <v>75</v>
      </c>
      <c r="C86" s="322"/>
      <c r="D86" s="322"/>
      <c r="E86" s="143"/>
      <c r="F86" s="140"/>
      <c r="G86" s="330"/>
      <c r="H86" s="331"/>
      <c r="I86" s="19"/>
      <c r="J86" s="206"/>
      <c r="K86" s="20">
        <f t="shared" si="3"/>
        <v>0</v>
      </c>
    </row>
    <row r="87" spans="2:11" x14ac:dyDescent="0.25">
      <c r="B87" s="18">
        <f t="shared" si="2"/>
        <v>76</v>
      </c>
      <c r="C87" s="322"/>
      <c r="D87" s="322"/>
      <c r="E87" s="143"/>
      <c r="F87" s="140"/>
      <c r="G87" s="330"/>
      <c r="H87" s="331"/>
      <c r="I87" s="19"/>
      <c r="J87" s="206"/>
      <c r="K87" s="20">
        <f t="shared" si="3"/>
        <v>0</v>
      </c>
    </row>
    <row r="88" spans="2:11" x14ac:dyDescent="0.25">
      <c r="B88" s="18">
        <f t="shared" si="2"/>
        <v>77</v>
      </c>
      <c r="C88" s="322"/>
      <c r="D88" s="322"/>
      <c r="E88" s="143"/>
      <c r="F88" s="140"/>
      <c r="G88" s="330"/>
      <c r="H88" s="331"/>
      <c r="I88" s="19"/>
      <c r="J88" s="206"/>
      <c r="K88" s="20">
        <f t="shared" si="3"/>
        <v>0</v>
      </c>
    </row>
    <row r="89" spans="2:11" x14ac:dyDescent="0.25">
      <c r="B89" s="18">
        <f t="shared" si="2"/>
        <v>78</v>
      </c>
      <c r="C89" s="322"/>
      <c r="D89" s="322"/>
      <c r="E89" s="143"/>
      <c r="F89" s="140"/>
      <c r="G89" s="330"/>
      <c r="H89" s="331"/>
      <c r="I89" s="19"/>
      <c r="J89" s="206"/>
      <c r="K89" s="20">
        <f t="shared" si="3"/>
        <v>0</v>
      </c>
    </row>
    <row r="90" spans="2:11" x14ac:dyDescent="0.25">
      <c r="B90" s="18">
        <f t="shared" si="2"/>
        <v>79</v>
      </c>
      <c r="C90" s="322"/>
      <c r="D90" s="322"/>
      <c r="E90" s="143"/>
      <c r="F90" s="140"/>
      <c r="G90" s="330"/>
      <c r="H90" s="331"/>
      <c r="I90" s="19"/>
      <c r="J90" s="206"/>
      <c r="K90" s="20">
        <f t="shared" si="3"/>
        <v>0</v>
      </c>
    </row>
    <row r="91" spans="2:11" x14ac:dyDescent="0.25">
      <c r="B91" s="18">
        <f t="shared" si="2"/>
        <v>80</v>
      </c>
      <c r="C91" s="322"/>
      <c r="D91" s="322"/>
      <c r="E91" s="143"/>
      <c r="F91" s="140"/>
      <c r="G91" s="330"/>
      <c r="H91" s="331"/>
      <c r="I91" s="19"/>
      <c r="J91" s="206"/>
      <c r="K91" s="20">
        <f t="shared" si="3"/>
        <v>0</v>
      </c>
    </row>
    <row r="92" spans="2:11" x14ac:dyDescent="0.25">
      <c r="B92" s="18">
        <f t="shared" si="2"/>
        <v>81</v>
      </c>
      <c r="C92" s="322"/>
      <c r="D92" s="322"/>
      <c r="E92" s="143"/>
      <c r="F92" s="140"/>
      <c r="G92" s="330"/>
      <c r="H92" s="331"/>
      <c r="I92" s="19"/>
      <c r="J92" s="206"/>
      <c r="K92" s="20">
        <f t="shared" si="3"/>
        <v>0</v>
      </c>
    </row>
    <row r="93" spans="2:11" x14ac:dyDescent="0.25">
      <c r="B93" s="18">
        <f t="shared" si="2"/>
        <v>82</v>
      </c>
      <c r="C93" s="322"/>
      <c r="D93" s="322"/>
      <c r="E93" s="143"/>
      <c r="F93" s="140"/>
      <c r="G93" s="330"/>
      <c r="H93" s="331"/>
      <c r="I93" s="19"/>
      <c r="J93" s="206"/>
      <c r="K93" s="20">
        <f t="shared" si="3"/>
        <v>0</v>
      </c>
    </row>
    <row r="94" spans="2:11" x14ac:dyDescent="0.25">
      <c r="B94" s="18">
        <f t="shared" si="2"/>
        <v>83</v>
      </c>
      <c r="C94" s="322"/>
      <c r="D94" s="322"/>
      <c r="E94" s="143"/>
      <c r="F94" s="140"/>
      <c r="G94" s="330"/>
      <c r="H94" s="331"/>
      <c r="I94" s="19"/>
      <c r="J94" s="206"/>
      <c r="K94" s="20">
        <f t="shared" si="3"/>
        <v>0</v>
      </c>
    </row>
    <row r="95" spans="2:11" x14ac:dyDescent="0.25">
      <c r="B95" s="18">
        <f t="shared" si="2"/>
        <v>84</v>
      </c>
      <c r="C95" s="322"/>
      <c r="D95" s="322"/>
      <c r="E95" s="143"/>
      <c r="F95" s="140"/>
      <c r="G95" s="330"/>
      <c r="H95" s="331"/>
      <c r="I95" s="19"/>
      <c r="J95" s="206"/>
      <c r="K95" s="20">
        <f t="shared" si="3"/>
        <v>0</v>
      </c>
    </row>
    <row r="96" spans="2:11" x14ac:dyDescent="0.25">
      <c r="B96" s="18">
        <f t="shared" si="2"/>
        <v>85</v>
      </c>
      <c r="C96" s="322"/>
      <c r="D96" s="322"/>
      <c r="E96" s="143"/>
      <c r="F96" s="140"/>
      <c r="G96" s="330"/>
      <c r="H96" s="331"/>
      <c r="I96" s="19"/>
      <c r="J96" s="206"/>
      <c r="K96" s="20">
        <f t="shared" si="3"/>
        <v>0</v>
      </c>
    </row>
    <row r="97" spans="2:11" x14ac:dyDescent="0.25">
      <c r="B97" s="18">
        <f t="shared" si="2"/>
        <v>86</v>
      </c>
      <c r="C97" s="322"/>
      <c r="D97" s="322"/>
      <c r="E97" s="143"/>
      <c r="F97" s="140"/>
      <c r="G97" s="330"/>
      <c r="H97" s="331"/>
      <c r="I97" s="19"/>
      <c r="J97" s="206"/>
      <c r="K97" s="20">
        <f t="shared" si="3"/>
        <v>0</v>
      </c>
    </row>
    <row r="98" spans="2:11" x14ac:dyDescent="0.25">
      <c r="B98" s="18">
        <f t="shared" si="2"/>
        <v>87</v>
      </c>
      <c r="C98" s="322"/>
      <c r="D98" s="322"/>
      <c r="E98" s="143"/>
      <c r="F98" s="140"/>
      <c r="G98" s="330"/>
      <c r="H98" s="331"/>
      <c r="I98" s="19"/>
      <c r="J98" s="206"/>
      <c r="K98" s="20">
        <f t="shared" si="3"/>
        <v>0</v>
      </c>
    </row>
    <row r="99" spans="2:11" x14ac:dyDescent="0.25">
      <c r="B99" s="18">
        <f t="shared" si="2"/>
        <v>88</v>
      </c>
      <c r="C99" s="322"/>
      <c r="D99" s="322"/>
      <c r="E99" s="143"/>
      <c r="F99" s="140"/>
      <c r="G99" s="330"/>
      <c r="H99" s="331"/>
      <c r="I99" s="19"/>
      <c r="J99" s="206"/>
      <c r="K99" s="20">
        <f t="shared" si="3"/>
        <v>0</v>
      </c>
    </row>
    <row r="100" spans="2:11" x14ac:dyDescent="0.25">
      <c r="B100" s="18">
        <f t="shared" si="2"/>
        <v>89</v>
      </c>
      <c r="C100" s="322"/>
      <c r="D100" s="322"/>
      <c r="E100" s="143"/>
      <c r="F100" s="140"/>
      <c r="G100" s="330"/>
      <c r="H100" s="331"/>
      <c r="I100" s="19"/>
      <c r="J100" s="206"/>
      <c r="K100" s="20">
        <f t="shared" si="3"/>
        <v>0</v>
      </c>
    </row>
    <row r="101" spans="2:11" x14ac:dyDescent="0.25">
      <c r="B101" s="18">
        <f t="shared" si="2"/>
        <v>90</v>
      </c>
      <c r="C101" s="322"/>
      <c r="D101" s="322"/>
      <c r="E101" s="143"/>
      <c r="F101" s="140"/>
      <c r="G101" s="330"/>
      <c r="H101" s="331"/>
      <c r="I101" s="19"/>
      <c r="J101" s="206"/>
      <c r="K101" s="20">
        <f t="shared" si="3"/>
        <v>0</v>
      </c>
    </row>
    <row r="102" spans="2:11" x14ac:dyDescent="0.25">
      <c r="B102" s="18">
        <f t="shared" si="2"/>
        <v>91</v>
      </c>
      <c r="C102" s="322"/>
      <c r="D102" s="322"/>
      <c r="E102" s="143"/>
      <c r="F102" s="140"/>
      <c r="G102" s="330"/>
      <c r="H102" s="331"/>
      <c r="I102" s="19"/>
      <c r="J102" s="206"/>
      <c r="K102" s="20">
        <f t="shared" si="3"/>
        <v>0</v>
      </c>
    </row>
    <row r="103" spans="2:11" x14ac:dyDescent="0.25">
      <c r="B103" s="18">
        <f t="shared" si="2"/>
        <v>92</v>
      </c>
      <c r="C103" s="322"/>
      <c r="D103" s="322"/>
      <c r="E103" s="143"/>
      <c r="F103" s="140"/>
      <c r="G103" s="330"/>
      <c r="H103" s="331"/>
      <c r="I103" s="19"/>
      <c r="J103" s="206"/>
      <c r="K103" s="20">
        <f t="shared" si="3"/>
        <v>0</v>
      </c>
    </row>
    <row r="104" spans="2:11" x14ac:dyDescent="0.25">
      <c r="B104" s="18">
        <f t="shared" si="2"/>
        <v>93</v>
      </c>
      <c r="C104" s="322"/>
      <c r="D104" s="322"/>
      <c r="E104" s="143"/>
      <c r="F104" s="140"/>
      <c r="G104" s="330"/>
      <c r="H104" s="331"/>
      <c r="I104" s="19"/>
      <c r="J104" s="206"/>
      <c r="K104" s="20">
        <f t="shared" si="3"/>
        <v>0</v>
      </c>
    </row>
    <row r="105" spans="2:11" x14ac:dyDescent="0.25">
      <c r="B105" s="18">
        <f t="shared" si="2"/>
        <v>94</v>
      </c>
      <c r="C105" s="322"/>
      <c r="D105" s="322"/>
      <c r="E105" s="143"/>
      <c r="F105" s="140"/>
      <c r="G105" s="330"/>
      <c r="H105" s="331"/>
      <c r="I105" s="19"/>
      <c r="J105" s="206"/>
      <c r="K105" s="20">
        <f t="shared" si="3"/>
        <v>0</v>
      </c>
    </row>
    <row r="106" spans="2:11" x14ac:dyDescent="0.25">
      <c r="B106" s="18">
        <f t="shared" si="2"/>
        <v>95</v>
      </c>
      <c r="C106" s="322"/>
      <c r="D106" s="322"/>
      <c r="E106" s="143"/>
      <c r="F106" s="140"/>
      <c r="G106" s="330"/>
      <c r="H106" s="331"/>
      <c r="I106" s="19"/>
      <c r="J106" s="206"/>
      <c r="K106" s="20">
        <f t="shared" si="3"/>
        <v>0</v>
      </c>
    </row>
    <row r="107" spans="2:11" x14ac:dyDescent="0.25">
      <c r="B107" s="18">
        <f t="shared" si="2"/>
        <v>96</v>
      </c>
      <c r="C107" s="322"/>
      <c r="D107" s="322"/>
      <c r="E107" s="143"/>
      <c r="F107" s="140"/>
      <c r="G107" s="330"/>
      <c r="H107" s="331"/>
      <c r="I107" s="19"/>
      <c r="J107" s="206"/>
      <c r="K107" s="20">
        <f t="shared" si="3"/>
        <v>0</v>
      </c>
    </row>
    <row r="108" spans="2:11" x14ac:dyDescent="0.25">
      <c r="B108" s="18">
        <f t="shared" si="2"/>
        <v>97</v>
      </c>
      <c r="C108" s="322"/>
      <c r="D108" s="322"/>
      <c r="E108" s="143"/>
      <c r="F108" s="140"/>
      <c r="G108" s="330"/>
      <c r="H108" s="331"/>
      <c r="I108" s="19"/>
      <c r="J108" s="206"/>
      <c r="K108" s="20">
        <f t="shared" si="3"/>
        <v>0</v>
      </c>
    </row>
    <row r="109" spans="2:11" x14ac:dyDescent="0.25">
      <c r="B109" s="18">
        <f t="shared" si="2"/>
        <v>98</v>
      </c>
      <c r="C109" s="322"/>
      <c r="D109" s="322"/>
      <c r="E109" s="143"/>
      <c r="F109" s="140"/>
      <c r="G109" s="330"/>
      <c r="H109" s="331"/>
      <c r="I109" s="19"/>
      <c r="J109" s="206"/>
      <c r="K109" s="20">
        <f t="shared" si="3"/>
        <v>0</v>
      </c>
    </row>
    <row r="110" spans="2:11" x14ac:dyDescent="0.25">
      <c r="B110" s="18">
        <f t="shared" si="2"/>
        <v>99</v>
      </c>
      <c r="C110" s="322"/>
      <c r="D110" s="322"/>
      <c r="E110" s="143"/>
      <c r="F110" s="140"/>
      <c r="G110" s="330"/>
      <c r="H110" s="331"/>
      <c r="I110" s="19"/>
      <c r="J110" s="206"/>
      <c r="K110" s="20">
        <f t="shared" si="3"/>
        <v>0</v>
      </c>
    </row>
    <row r="111" spans="2:11" x14ac:dyDescent="0.25">
      <c r="B111" s="18">
        <f t="shared" si="2"/>
        <v>100</v>
      </c>
      <c r="C111" s="322"/>
      <c r="D111" s="322"/>
      <c r="E111" s="143"/>
      <c r="F111" s="140"/>
      <c r="G111" s="330"/>
      <c r="H111" s="331"/>
      <c r="I111" s="19"/>
      <c r="J111" s="206"/>
      <c r="K111" s="20">
        <f t="shared" si="3"/>
        <v>0</v>
      </c>
    </row>
    <row r="112" spans="2:11" x14ac:dyDescent="0.25">
      <c r="B112" s="18">
        <f t="shared" si="2"/>
        <v>101</v>
      </c>
      <c r="C112" s="322"/>
      <c r="D112" s="322"/>
      <c r="E112" s="143"/>
      <c r="F112" s="140"/>
      <c r="G112" s="330"/>
      <c r="H112" s="331"/>
      <c r="I112" s="19"/>
      <c r="J112" s="206"/>
      <c r="K112" s="20">
        <f t="shared" si="3"/>
        <v>0</v>
      </c>
    </row>
    <row r="113" spans="2:11" x14ac:dyDescent="0.25">
      <c r="B113" s="18">
        <f t="shared" ref="B113:B176" si="4">ROW()-ROW($B$11)</f>
        <v>102</v>
      </c>
      <c r="C113" s="322"/>
      <c r="D113" s="322"/>
      <c r="E113" s="138"/>
      <c r="F113" s="140"/>
      <c r="G113" s="330"/>
      <c r="H113" s="331"/>
      <c r="I113" s="19"/>
      <c r="J113" s="206"/>
      <c r="K113" s="20">
        <f t="shared" ref="K113:K120" si="5">J113*I113</f>
        <v>0</v>
      </c>
    </row>
    <row r="114" spans="2:11" x14ac:dyDescent="0.25">
      <c r="B114" s="18">
        <f t="shared" si="4"/>
        <v>103</v>
      </c>
      <c r="C114" s="322"/>
      <c r="D114" s="322"/>
      <c r="E114" s="138"/>
      <c r="F114" s="140"/>
      <c r="G114" s="330"/>
      <c r="H114" s="331"/>
      <c r="I114" s="19"/>
      <c r="J114" s="206"/>
      <c r="K114" s="20">
        <f t="shared" si="5"/>
        <v>0</v>
      </c>
    </row>
    <row r="115" spans="2:11" x14ac:dyDescent="0.25">
      <c r="B115" s="18">
        <f t="shared" si="4"/>
        <v>104</v>
      </c>
      <c r="C115" s="322"/>
      <c r="D115" s="322"/>
      <c r="E115" s="138"/>
      <c r="F115" s="140"/>
      <c r="G115" s="330"/>
      <c r="H115" s="331"/>
      <c r="I115" s="19"/>
      <c r="J115" s="206"/>
      <c r="K115" s="20">
        <f t="shared" si="5"/>
        <v>0</v>
      </c>
    </row>
    <row r="116" spans="2:11" x14ac:dyDescent="0.25">
      <c r="B116" s="18">
        <f t="shared" si="4"/>
        <v>105</v>
      </c>
      <c r="C116" s="322"/>
      <c r="D116" s="322"/>
      <c r="E116" s="138"/>
      <c r="F116" s="140"/>
      <c r="G116" s="330"/>
      <c r="H116" s="331"/>
      <c r="I116" s="19"/>
      <c r="J116" s="206"/>
      <c r="K116" s="20">
        <f t="shared" si="5"/>
        <v>0</v>
      </c>
    </row>
    <row r="117" spans="2:11" x14ac:dyDescent="0.25">
      <c r="B117" s="18">
        <f t="shared" si="4"/>
        <v>106</v>
      </c>
      <c r="C117" s="322"/>
      <c r="D117" s="322"/>
      <c r="E117" s="138"/>
      <c r="F117" s="140"/>
      <c r="G117" s="330"/>
      <c r="H117" s="331"/>
      <c r="I117" s="19"/>
      <c r="J117" s="206"/>
      <c r="K117" s="20">
        <f t="shared" si="5"/>
        <v>0</v>
      </c>
    </row>
    <row r="118" spans="2:11" x14ac:dyDescent="0.25">
      <c r="B118" s="18">
        <f t="shared" si="4"/>
        <v>107</v>
      </c>
      <c r="C118" s="322"/>
      <c r="D118" s="322"/>
      <c r="E118" s="138"/>
      <c r="F118" s="140"/>
      <c r="G118" s="330"/>
      <c r="H118" s="331"/>
      <c r="I118" s="19"/>
      <c r="J118" s="206"/>
      <c r="K118" s="20">
        <f t="shared" si="5"/>
        <v>0</v>
      </c>
    </row>
    <row r="119" spans="2:11" x14ac:dyDescent="0.25">
      <c r="B119" s="18">
        <f t="shared" si="4"/>
        <v>108</v>
      </c>
      <c r="C119" s="322"/>
      <c r="D119" s="322"/>
      <c r="E119" s="138"/>
      <c r="F119" s="140"/>
      <c r="G119" s="330"/>
      <c r="H119" s="331"/>
      <c r="I119" s="19"/>
      <c r="J119" s="206"/>
      <c r="K119" s="20">
        <f t="shared" si="5"/>
        <v>0</v>
      </c>
    </row>
    <row r="120" spans="2:11" x14ac:dyDescent="0.25">
      <c r="B120" s="18">
        <f t="shared" si="4"/>
        <v>109</v>
      </c>
      <c r="C120" s="322"/>
      <c r="D120" s="322"/>
      <c r="E120" s="138"/>
      <c r="F120" s="140"/>
      <c r="G120" s="330"/>
      <c r="H120" s="331"/>
      <c r="I120" s="19"/>
      <c r="J120" s="206"/>
      <c r="K120" s="20">
        <f t="shared" si="5"/>
        <v>0</v>
      </c>
    </row>
    <row r="121" spans="2:11" x14ac:dyDescent="0.25">
      <c r="B121" s="18">
        <f t="shared" si="4"/>
        <v>110</v>
      </c>
      <c r="C121" s="322"/>
      <c r="D121" s="322"/>
      <c r="E121" s="138"/>
      <c r="F121" s="140"/>
      <c r="G121" s="330"/>
      <c r="H121" s="331"/>
      <c r="I121" s="19"/>
      <c r="J121" s="206"/>
      <c r="K121" s="20">
        <f t="shared" ref="K121:K129" si="6">J121*I121</f>
        <v>0</v>
      </c>
    </row>
    <row r="122" spans="2:11" x14ac:dyDescent="0.25">
      <c r="B122" s="18">
        <f t="shared" si="4"/>
        <v>111</v>
      </c>
      <c r="C122" s="322"/>
      <c r="D122" s="322"/>
      <c r="E122" s="138"/>
      <c r="F122" s="140"/>
      <c r="G122" s="330"/>
      <c r="H122" s="331"/>
      <c r="I122" s="19"/>
      <c r="J122" s="206"/>
      <c r="K122" s="20">
        <f t="shared" si="6"/>
        <v>0</v>
      </c>
    </row>
    <row r="123" spans="2:11" x14ac:dyDescent="0.25">
      <c r="B123" s="18">
        <f t="shared" si="4"/>
        <v>112</v>
      </c>
      <c r="C123" s="322"/>
      <c r="D123" s="322"/>
      <c r="E123" s="138"/>
      <c r="F123" s="140"/>
      <c r="G123" s="330"/>
      <c r="H123" s="331"/>
      <c r="I123" s="19"/>
      <c r="J123" s="206"/>
      <c r="K123" s="20">
        <f t="shared" si="6"/>
        <v>0</v>
      </c>
    </row>
    <row r="124" spans="2:11" x14ac:dyDescent="0.25">
      <c r="B124" s="18">
        <f t="shared" si="4"/>
        <v>113</v>
      </c>
      <c r="C124" s="322"/>
      <c r="D124" s="322"/>
      <c r="E124" s="138"/>
      <c r="F124" s="140"/>
      <c r="G124" s="330"/>
      <c r="H124" s="331"/>
      <c r="I124" s="19"/>
      <c r="J124" s="206"/>
      <c r="K124" s="20">
        <f t="shared" si="6"/>
        <v>0</v>
      </c>
    </row>
    <row r="125" spans="2:11" x14ac:dyDescent="0.25">
      <c r="B125" s="18">
        <f t="shared" si="4"/>
        <v>114</v>
      </c>
      <c r="C125" s="322"/>
      <c r="D125" s="322"/>
      <c r="E125" s="138"/>
      <c r="F125" s="140"/>
      <c r="G125" s="330"/>
      <c r="H125" s="331"/>
      <c r="I125" s="19"/>
      <c r="J125" s="206"/>
      <c r="K125" s="20">
        <f t="shared" si="6"/>
        <v>0</v>
      </c>
    </row>
    <row r="126" spans="2:11" x14ac:dyDescent="0.25">
      <c r="B126" s="18">
        <f t="shared" si="4"/>
        <v>115</v>
      </c>
      <c r="C126" s="322"/>
      <c r="D126" s="322"/>
      <c r="E126" s="138"/>
      <c r="F126" s="140"/>
      <c r="G126" s="330"/>
      <c r="H126" s="331"/>
      <c r="I126" s="19"/>
      <c r="J126" s="206"/>
      <c r="K126" s="20">
        <f t="shared" si="6"/>
        <v>0</v>
      </c>
    </row>
    <row r="127" spans="2:11" x14ac:dyDescent="0.25">
      <c r="B127" s="18">
        <f t="shared" si="4"/>
        <v>116</v>
      </c>
      <c r="C127" s="322"/>
      <c r="D127" s="322"/>
      <c r="E127" s="138"/>
      <c r="F127" s="140"/>
      <c r="G127" s="330"/>
      <c r="H127" s="331"/>
      <c r="I127" s="19"/>
      <c r="J127" s="206"/>
      <c r="K127" s="20">
        <f t="shared" si="6"/>
        <v>0</v>
      </c>
    </row>
    <row r="128" spans="2:11" x14ac:dyDescent="0.25">
      <c r="B128" s="18">
        <f t="shared" si="4"/>
        <v>117</v>
      </c>
      <c r="C128" s="322"/>
      <c r="D128" s="322"/>
      <c r="E128" s="138"/>
      <c r="F128" s="140"/>
      <c r="G128" s="330"/>
      <c r="H128" s="331"/>
      <c r="I128" s="19"/>
      <c r="J128" s="206"/>
      <c r="K128" s="20">
        <f t="shared" si="6"/>
        <v>0</v>
      </c>
    </row>
    <row r="129" spans="2:11" x14ac:dyDescent="0.25">
      <c r="B129" s="18">
        <f t="shared" si="4"/>
        <v>118</v>
      </c>
      <c r="C129" s="322"/>
      <c r="D129" s="322"/>
      <c r="E129" s="138"/>
      <c r="F129" s="140"/>
      <c r="G129" s="330"/>
      <c r="H129" s="331"/>
      <c r="I129" s="19"/>
      <c r="J129" s="206"/>
      <c r="K129" s="20">
        <f t="shared" si="6"/>
        <v>0</v>
      </c>
    </row>
    <row r="130" spans="2:11" x14ac:dyDescent="0.25">
      <c r="B130" s="18">
        <f t="shared" si="4"/>
        <v>119</v>
      </c>
      <c r="C130" s="322"/>
      <c r="D130" s="322"/>
      <c r="E130" s="138"/>
      <c r="F130" s="140"/>
      <c r="G130" s="330"/>
      <c r="H130" s="331"/>
      <c r="I130" s="19"/>
      <c r="J130" s="206"/>
      <c r="K130" s="20">
        <f t="shared" ref="K130:K193" si="7">J130*I130</f>
        <v>0</v>
      </c>
    </row>
    <row r="131" spans="2:11" x14ac:dyDescent="0.25">
      <c r="B131" s="18">
        <f t="shared" si="4"/>
        <v>120</v>
      </c>
      <c r="C131" s="322"/>
      <c r="D131" s="322"/>
      <c r="E131" s="138"/>
      <c r="F131" s="140"/>
      <c r="G131" s="330"/>
      <c r="H131" s="331"/>
      <c r="I131" s="19"/>
      <c r="J131" s="206"/>
      <c r="K131" s="20">
        <f t="shared" si="7"/>
        <v>0</v>
      </c>
    </row>
    <row r="132" spans="2:11" x14ac:dyDescent="0.25">
      <c r="B132" s="18">
        <f t="shared" si="4"/>
        <v>121</v>
      </c>
      <c r="C132" s="322"/>
      <c r="D132" s="322"/>
      <c r="E132" s="138"/>
      <c r="F132" s="140"/>
      <c r="G132" s="330"/>
      <c r="H132" s="331"/>
      <c r="I132" s="19"/>
      <c r="J132" s="206"/>
      <c r="K132" s="20">
        <f t="shared" si="7"/>
        <v>0</v>
      </c>
    </row>
    <row r="133" spans="2:11" x14ac:dyDescent="0.25">
      <c r="B133" s="18">
        <f t="shared" si="4"/>
        <v>122</v>
      </c>
      <c r="C133" s="322"/>
      <c r="D133" s="322"/>
      <c r="E133" s="138"/>
      <c r="F133" s="140"/>
      <c r="G133" s="330"/>
      <c r="H133" s="331"/>
      <c r="I133" s="19"/>
      <c r="J133" s="206"/>
      <c r="K133" s="20">
        <f t="shared" si="7"/>
        <v>0</v>
      </c>
    </row>
    <row r="134" spans="2:11" x14ac:dyDescent="0.25">
      <c r="B134" s="18">
        <f t="shared" si="4"/>
        <v>123</v>
      </c>
      <c r="C134" s="322"/>
      <c r="D134" s="322"/>
      <c r="E134" s="138"/>
      <c r="F134" s="140"/>
      <c r="G134" s="330"/>
      <c r="H134" s="331"/>
      <c r="I134" s="19"/>
      <c r="J134" s="206"/>
      <c r="K134" s="20">
        <f t="shared" si="7"/>
        <v>0</v>
      </c>
    </row>
    <row r="135" spans="2:11" x14ac:dyDescent="0.25">
      <c r="B135" s="18">
        <f t="shared" si="4"/>
        <v>124</v>
      </c>
      <c r="C135" s="322"/>
      <c r="D135" s="322"/>
      <c r="E135" s="138"/>
      <c r="F135" s="140"/>
      <c r="G135" s="330"/>
      <c r="H135" s="331"/>
      <c r="I135" s="19"/>
      <c r="J135" s="206"/>
      <c r="K135" s="20">
        <f t="shared" si="7"/>
        <v>0</v>
      </c>
    </row>
    <row r="136" spans="2:11" x14ac:dyDescent="0.25">
      <c r="B136" s="18">
        <f t="shared" si="4"/>
        <v>125</v>
      </c>
      <c r="C136" s="322"/>
      <c r="D136" s="322"/>
      <c r="E136" s="138"/>
      <c r="F136" s="140"/>
      <c r="G136" s="330"/>
      <c r="H136" s="331"/>
      <c r="I136" s="19"/>
      <c r="J136" s="206"/>
      <c r="K136" s="20">
        <f t="shared" si="7"/>
        <v>0</v>
      </c>
    </row>
    <row r="137" spans="2:11" x14ac:dyDescent="0.25">
      <c r="B137" s="18">
        <f t="shared" si="4"/>
        <v>126</v>
      </c>
      <c r="C137" s="322"/>
      <c r="D137" s="322"/>
      <c r="E137" s="138"/>
      <c r="F137" s="140"/>
      <c r="G137" s="330"/>
      <c r="H137" s="331"/>
      <c r="I137" s="19"/>
      <c r="J137" s="206"/>
      <c r="K137" s="20">
        <f t="shared" si="7"/>
        <v>0</v>
      </c>
    </row>
    <row r="138" spans="2:11" x14ac:dyDescent="0.25">
      <c r="B138" s="18">
        <f t="shared" si="4"/>
        <v>127</v>
      </c>
      <c r="C138" s="322"/>
      <c r="D138" s="322"/>
      <c r="E138" s="138"/>
      <c r="F138" s="140"/>
      <c r="G138" s="330"/>
      <c r="H138" s="331"/>
      <c r="I138" s="19"/>
      <c r="J138" s="206"/>
      <c r="K138" s="20">
        <f t="shared" si="7"/>
        <v>0</v>
      </c>
    </row>
    <row r="139" spans="2:11" x14ac:dyDescent="0.25">
      <c r="B139" s="18">
        <f t="shared" si="4"/>
        <v>128</v>
      </c>
      <c r="C139" s="322"/>
      <c r="D139" s="322"/>
      <c r="E139" s="138"/>
      <c r="F139" s="140"/>
      <c r="G139" s="330"/>
      <c r="H139" s="331"/>
      <c r="I139" s="19"/>
      <c r="J139" s="206"/>
      <c r="K139" s="20">
        <f t="shared" si="7"/>
        <v>0</v>
      </c>
    </row>
    <row r="140" spans="2:11" x14ac:dyDescent="0.25">
      <c r="B140" s="18">
        <f t="shared" si="4"/>
        <v>129</v>
      </c>
      <c r="C140" s="322"/>
      <c r="D140" s="322"/>
      <c r="E140" s="138"/>
      <c r="F140" s="140"/>
      <c r="G140" s="330"/>
      <c r="H140" s="331"/>
      <c r="I140" s="19"/>
      <c r="J140" s="206"/>
      <c r="K140" s="20">
        <f t="shared" si="7"/>
        <v>0</v>
      </c>
    </row>
    <row r="141" spans="2:11" x14ac:dyDescent="0.25">
      <c r="B141" s="18">
        <f t="shared" si="4"/>
        <v>130</v>
      </c>
      <c r="C141" s="322"/>
      <c r="D141" s="322"/>
      <c r="E141" s="138"/>
      <c r="F141" s="140"/>
      <c r="G141" s="330"/>
      <c r="H141" s="331"/>
      <c r="I141" s="19"/>
      <c r="J141" s="206"/>
      <c r="K141" s="20">
        <f t="shared" si="7"/>
        <v>0</v>
      </c>
    </row>
    <row r="142" spans="2:11" x14ac:dyDescent="0.25">
      <c r="B142" s="18">
        <f t="shared" si="4"/>
        <v>131</v>
      </c>
      <c r="C142" s="322"/>
      <c r="D142" s="322"/>
      <c r="E142" s="138"/>
      <c r="F142" s="140"/>
      <c r="G142" s="330"/>
      <c r="H142" s="331"/>
      <c r="I142" s="19"/>
      <c r="J142" s="206"/>
      <c r="K142" s="20">
        <f t="shared" si="7"/>
        <v>0</v>
      </c>
    </row>
    <row r="143" spans="2:11" x14ac:dyDescent="0.25">
      <c r="B143" s="18">
        <f t="shared" si="4"/>
        <v>132</v>
      </c>
      <c r="C143" s="322"/>
      <c r="D143" s="322"/>
      <c r="E143" s="138"/>
      <c r="F143" s="140"/>
      <c r="G143" s="330"/>
      <c r="H143" s="331"/>
      <c r="I143" s="19"/>
      <c r="J143" s="206"/>
      <c r="K143" s="20">
        <f t="shared" si="7"/>
        <v>0</v>
      </c>
    </row>
    <row r="144" spans="2:11" x14ac:dyDescent="0.25">
      <c r="B144" s="18">
        <f t="shared" si="4"/>
        <v>133</v>
      </c>
      <c r="C144" s="322"/>
      <c r="D144" s="322"/>
      <c r="E144" s="138"/>
      <c r="F144" s="140"/>
      <c r="G144" s="330"/>
      <c r="H144" s="331"/>
      <c r="I144" s="19"/>
      <c r="J144" s="206"/>
      <c r="K144" s="20">
        <f t="shared" si="7"/>
        <v>0</v>
      </c>
    </row>
    <row r="145" spans="2:11" x14ac:dyDescent="0.25">
      <c r="B145" s="18">
        <f t="shared" si="4"/>
        <v>134</v>
      </c>
      <c r="C145" s="322"/>
      <c r="D145" s="322"/>
      <c r="E145" s="138"/>
      <c r="F145" s="140"/>
      <c r="G145" s="330"/>
      <c r="H145" s="331"/>
      <c r="I145" s="19"/>
      <c r="J145" s="206"/>
      <c r="K145" s="20">
        <f t="shared" si="7"/>
        <v>0</v>
      </c>
    </row>
    <row r="146" spans="2:11" x14ac:dyDescent="0.25">
      <c r="B146" s="18">
        <f t="shared" si="4"/>
        <v>135</v>
      </c>
      <c r="C146" s="322"/>
      <c r="D146" s="322"/>
      <c r="E146" s="138"/>
      <c r="F146" s="140"/>
      <c r="G146" s="330"/>
      <c r="H146" s="331"/>
      <c r="I146" s="19"/>
      <c r="J146" s="206"/>
      <c r="K146" s="20">
        <f t="shared" si="7"/>
        <v>0</v>
      </c>
    </row>
    <row r="147" spans="2:11" x14ac:dyDescent="0.25">
      <c r="B147" s="18">
        <f t="shared" si="4"/>
        <v>136</v>
      </c>
      <c r="C147" s="322"/>
      <c r="D147" s="322"/>
      <c r="E147" s="138"/>
      <c r="F147" s="140"/>
      <c r="G147" s="330"/>
      <c r="H147" s="331"/>
      <c r="I147" s="19"/>
      <c r="J147" s="206"/>
      <c r="K147" s="20">
        <f t="shared" si="7"/>
        <v>0</v>
      </c>
    </row>
    <row r="148" spans="2:11" x14ac:dyDescent="0.25">
      <c r="B148" s="18">
        <f t="shared" si="4"/>
        <v>137</v>
      </c>
      <c r="C148" s="322"/>
      <c r="D148" s="322"/>
      <c r="E148" s="138"/>
      <c r="F148" s="140"/>
      <c r="G148" s="330"/>
      <c r="H148" s="331"/>
      <c r="I148" s="19"/>
      <c r="J148" s="206"/>
      <c r="K148" s="20">
        <f t="shared" si="7"/>
        <v>0</v>
      </c>
    </row>
    <row r="149" spans="2:11" x14ac:dyDescent="0.25">
      <c r="B149" s="18">
        <f t="shared" si="4"/>
        <v>138</v>
      </c>
      <c r="C149" s="322"/>
      <c r="D149" s="322"/>
      <c r="E149" s="138"/>
      <c r="F149" s="140"/>
      <c r="G149" s="330"/>
      <c r="H149" s="331"/>
      <c r="I149" s="19"/>
      <c r="J149" s="206"/>
      <c r="K149" s="20">
        <f t="shared" si="7"/>
        <v>0</v>
      </c>
    </row>
    <row r="150" spans="2:11" x14ac:dyDescent="0.25">
      <c r="B150" s="18">
        <f t="shared" si="4"/>
        <v>139</v>
      </c>
      <c r="C150" s="322"/>
      <c r="D150" s="322"/>
      <c r="E150" s="138"/>
      <c r="F150" s="140"/>
      <c r="G150" s="330"/>
      <c r="H150" s="331"/>
      <c r="I150" s="19"/>
      <c r="J150" s="206"/>
      <c r="K150" s="20">
        <f t="shared" si="7"/>
        <v>0</v>
      </c>
    </row>
    <row r="151" spans="2:11" x14ac:dyDescent="0.25">
      <c r="B151" s="18">
        <f t="shared" si="4"/>
        <v>140</v>
      </c>
      <c r="C151" s="322"/>
      <c r="D151" s="322"/>
      <c r="E151" s="138"/>
      <c r="F151" s="140"/>
      <c r="G151" s="330"/>
      <c r="H151" s="331"/>
      <c r="I151" s="19"/>
      <c r="J151" s="206"/>
      <c r="K151" s="20">
        <f t="shared" si="7"/>
        <v>0</v>
      </c>
    </row>
    <row r="152" spans="2:11" x14ac:dyDescent="0.25">
      <c r="B152" s="18">
        <f t="shared" si="4"/>
        <v>141</v>
      </c>
      <c r="C152" s="322"/>
      <c r="D152" s="322"/>
      <c r="E152" s="138"/>
      <c r="F152" s="140"/>
      <c r="G152" s="330"/>
      <c r="H152" s="331"/>
      <c r="I152" s="19"/>
      <c r="J152" s="206"/>
      <c r="K152" s="20">
        <f t="shared" si="7"/>
        <v>0</v>
      </c>
    </row>
    <row r="153" spans="2:11" x14ac:dyDescent="0.25">
      <c r="B153" s="18">
        <f t="shared" si="4"/>
        <v>142</v>
      </c>
      <c r="C153" s="322"/>
      <c r="D153" s="322"/>
      <c r="E153" s="138"/>
      <c r="F153" s="140"/>
      <c r="G153" s="330"/>
      <c r="H153" s="331"/>
      <c r="I153" s="19"/>
      <c r="J153" s="206"/>
      <c r="K153" s="20">
        <f t="shared" si="7"/>
        <v>0</v>
      </c>
    </row>
    <row r="154" spans="2:11" x14ac:dyDescent="0.25">
      <c r="B154" s="18">
        <f t="shared" si="4"/>
        <v>143</v>
      </c>
      <c r="C154" s="322"/>
      <c r="D154" s="322"/>
      <c r="E154" s="138"/>
      <c r="F154" s="140"/>
      <c r="G154" s="330"/>
      <c r="H154" s="331"/>
      <c r="I154" s="19"/>
      <c r="J154" s="206"/>
      <c r="K154" s="20">
        <f t="shared" si="7"/>
        <v>0</v>
      </c>
    </row>
    <row r="155" spans="2:11" x14ac:dyDescent="0.25">
      <c r="B155" s="18">
        <f t="shared" si="4"/>
        <v>144</v>
      </c>
      <c r="C155" s="322"/>
      <c r="D155" s="322"/>
      <c r="E155" s="138"/>
      <c r="F155" s="140"/>
      <c r="G155" s="330"/>
      <c r="H155" s="331"/>
      <c r="I155" s="19"/>
      <c r="J155" s="206"/>
      <c r="K155" s="20">
        <f t="shared" si="7"/>
        <v>0</v>
      </c>
    </row>
    <row r="156" spans="2:11" x14ac:dyDescent="0.25">
      <c r="B156" s="18">
        <f t="shared" si="4"/>
        <v>145</v>
      </c>
      <c r="C156" s="322"/>
      <c r="D156" s="322"/>
      <c r="E156" s="138"/>
      <c r="F156" s="140"/>
      <c r="G156" s="330"/>
      <c r="H156" s="331"/>
      <c r="I156" s="19"/>
      <c r="J156" s="206"/>
      <c r="K156" s="20">
        <f t="shared" si="7"/>
        <v>0</v>
      </c>
    </row>
    <row r="157" spans="2:11" x14ac:dyDescent="0.25">
      <c r="B157" s="18">
        <f t="shared" si="4"/>
        <v>146</v>
      </c>
      <c r="C157" s="322"/>
      <c r="D157" s="322"/>
      <c r="E157" s="138"/>
      <c r="F157" s="140"/>
      <c r="G157" s="330"/>
      <c r="H157" s="331"/>
      <c r="I157" s="19"/>
      <c r="J157" s="206"/>
      <c r="K157" s="20">
        <f t="shared" si="7"/>
        <v>0</v>
      </c>
    </row>
    <row r="158" spans="2:11" x14ac:dyDescent="0.25">
      <c r="B158" s="18">
        <f t="shared" si="4"/>
        <v>147</v>
      </c>
      <c r="C158" s="322"/>
      <c r="D158" s="322"/>
      <c r="E158" s="138"/>
      <c r="F158" s="140"/>
      <c r="G158" s="330"/>
      <c r="H158" s="331"/>
      <c r="I158" s="19"/>
      <c r="J158" s="206"/>
      <c r="K158" s="20">
        <f t="shared" si="7"/>
        <v>0</v>
      </c>
    </row>
    <row r="159" spans="2:11" x14ac:dyDescent="0.25">
      <c r="B159" s="18">
        <f t="shared" si="4"/>
        <v>148</v>
      </c>
      <c r="C159" s="322"/>
      <c r="D159" s="322"/>
      <c r="E159" s="138"/>
      <c r="F159" s="140"/>
      <c r="G159" s="330"/>
      <c r="H159" s="331"/>
      <c r="I159" s="19"/>
      <c r="J159" s="206"/>
      <c r="K159" s="20">
        <f t="shared" si="7"/>
        <v>0</v>
      </c>
    </row>
    <row r="160" spans="2:11" x14ac:dyDescent="0.25">
      <c r="B160" s="18">
        <f t="shared" si="4"/>
        <v>149</v>
      </c>
      <c r="C160" s="322"/>
      <c r="D160" s="322"/>
      <c r="E160" s="138"/>
      <c r="F160" s="140"/>
      <c r="G160" s="330"/>
      <c r="H160" s="331"/>
      <c r="I160" s="19"/>
      <c r="J160" s="206"/>
      <c r="K160" s="20">
        <f t="shared" si="7"/>
        <v>0</v>
      </c>
    </row>
    <row r="161" spans="2:11" x14ac:dyDescent="0.25">
      <c r="B161" s="18">
        <f t="shared" si="4"/>
        <v>150</v>
      </c>
      <c r="C161" s="322"/>
      <c r="D161" s="322"/>
      <c r="E161" s="138"/>
      <c r="F161" s="140"/>
      <c r="G161" s="330"/>
      <c r="H161" s="331"/>
      <c r="I161" s="19"/>
      <c r="J161" s="206"/>
      <c r="K161" s="20">
        <f t="shared" si="7"/>
        <v>0</v>
      </c>
    </row>
    <row r="162" spans="2:11" x14ac:dyDescent="0.25">
      <c r="B162" s="18">
        <f t="shared" si="4"/>
        <v>151</v>
      </c>
      <c r="C162" s="322"/>
      <c r="D162" s="322"/>
      <c r="E162" s="138"/>
      <c r="F162" s="140"/>
      <c r="G162" s="330"/>
      <c r="H162" s="331"/>
      <c r="I162" s="19"/>
      <c r="J162" s="206"/>
      <c r="K162" s="20">
        <f t="shared" si="7"/>
        <v>0</v>
      </c>
    </row>
    <row r="163" spans="2:11" x14ac:dyDescent="0.25">
      <c r="B163" s="18">
        <f t="shared" si="4"/>
        <v>152</v>
      </c>
      <c r="C163" s="322"/>
      <c r="D163" s="322"/>
      <c r="E163" s="138"/>
      <c r="F163" s="140"/>
      <c r="G163" s="330"/>
      <c r="H163" s="331"/>
      <c r="I163" s="19"/>
      <c r="J163" s="206"/>
      <c r="K163" s="20">
        <f t="shared" si="7"/>
        <v>0</v>
      </c>
    </row>
    <row r="164" spans="2:11" x14ac:dyDescent="0.25">
      <c r="B164" s="18">
        <f t="shared" si="4"/>
        <v>153</v>
      </c>
      <c r="C164" s="322"/>
      <c r="D164" s="322"/>
      <c r="E164" s="138"/>
      <c r="F164" s="140"/>
      <c r="G164" s="330"/>
      <c r="H164" s="331"/>
      <c r="I164" s="19"/>
      <c r="J164" s="206"/>
      <c r="K164" s="20">
        <f t="shared" si="7"/>
        <v>0</v>
      </c>
    </row>
    <row r="165" spans="2:11" x14ac:dyDescent="0.25">
      <c r="B165" s="18">
        <f t="shared" si="4"/>
        <v>154</v>
      </c>
      <c r="C165" s="322"/>
      <c r="D165" s="322"/>
      <c r="E165" s="138"/>
      <c r="F165" s="140"/>
      <c r="G165" s="330"/>
      <c r="H165" s="331"/>
      <c r="I165" s="19"/>
      <c r="J165" s="206"/>
      <c r="K165" s="20">
        <f t="shared" si="7"/>
        <v>0</v>
      </c>
    </row>
    <row r="166" spans="2:11" x14ac:dyDescent="0.25">
      <c r="B166" s="18">
        <f t="shared" si="4"/>
        <v>155</v>
      </c>
      <c r="C166" s="322"/>
      <c r="D166" s="322"/>
      <c r="E166" s="138"/>
      <c r="F166" s="140"/>
      <c r="G166" s="330"/>
      <c r="H166" s="331"/>
      <c r="I166" s="19"/>
      <c r="J166" s="206"/>
      <c r="K166" s="20">
        <f t="shared" si="7"/>
        <v>0</v>
      </c>
    </row>
    <row r="167" spans="2:11" x14ac:dyDescent="0.25">
      <c r="B167" s="18">
        <f t="shared" si="4"/>
        <v>156</v>
      </c>
      <c r="C167" s="322"/>
      <c r="D167" s="322"/>
      <c r="E167" s="138"/>
      <c r="F167" s="140"/>
      <c r="G167" s="330"/>
      <c r="H167" s="331"/>
      <c r="I167" s="19"/>
      <c r="J167" s="206"/>
      <c r="K167" s="20">
        <f t="shared" si="7"/>
        <v>0</v>
      </c>
    </row>
    <row r="168" spans="2:11" x14ac:dyDescent="0.25">
      <c r="B168" s="18">
        <f t="shared" si="4"/>
        <v>157</v>
      </c>
      <c r="C168" s="322"/>
      <c r="D168" s="322"/>
      <c r="E168" s="138"/>
      <c r="F168" s="140"/>
      <c r="G168" s="330"/>
      <c r="H168" s="331"/>
      <c r="I168" s="19"/>
      <c r="J168" s="206"/>
      <c r="K168" s="20">
        <f t="shared" si="7"/>
        <v>0</v>
      </c>
    </row>
    <row r="169" spans="2:11" x14ac:dyDescent="0.25">
      <c r="B169" s="18">
        <f t="shared" si="4"/>
        <v>158</v>
      </c>
      <c r="C169" s="322"/>
      <c r="D169" s="322"/>
      <c r="E169" s="138"/>
      <c r="F169" s="140"/>
      <c r="G169" s="330"/>
      <c r="H169" s="331"/>
      <c r="I169" s="19"/>
      <c r="J169" s="206"/>
      <c r="K169" s="20">
        <f t="shared" si="7"/>
        <v>0</v>
      </c>
    </row>
    <row r="170" spans="2:11" x14ac:dyDescent="0.25">
      <c r="B170" s="18">
        <f t="shared" si="4"/>
        <v>159</v>
      </c>
      <c r="C170" s="322"/>
      <c r="D170" s="322"/>
      <c r="E170" s="138"/>
      <c r="F170" s="140"/>
      <c r="G170" s="330"/>
      <c r="H170" s="331"/>
      <c r="I170" s="19"/>
      <c r="J170" s="206"/>
      <c r="K170" s="20">
        <f t="shared" si="7"/>
        <v>0</v>
      </c>
    </row>
    <row r="171" spans="2:11" x14ac:dyDescent="0.25">
      <c r="B171" s="18">
        <f t="shared" si="4"/>
        <v>160</v>
      </c>
      <c r="C171" s="322"/>
      <c r="D171" s="322"/>
      <c r="E171" s="138"/>
      <c r="F171" s="140"/>
      <c r="G171" s="330"/>
      <c r="H171" s="331"/>
      <c r="I171" s="19"/>
      <c r="J171" s="206"/>
      <c r="K171" s="20">
        <f t="shared" si="7"/>
        <v>0</v>
      </c>
    </row>
    <row r="172" spans="2:11" x14ac:dyDescent="0.25">
      <c r="B172" s="18">
        <f t="shared" si="4"/>
        <v>161</v>
      </c>
      <c r="C172" s="322"/>
      <c r="D172" s="322"/>
      <c r="E172" s="138"/>
      <c r="F172" s="140"/>
      <c r="G172" s="330"/>
      <c r="H172" s="331"/>
      <c r="I172" s="19"/>
      <c r="J172" s="206"/>
      <c r="K172" s="20">
        <f t="shared" si="7"/>
        <v>0</v>
      </c>
    </row>
    <row r="173" spans="2:11" x14ac:dyDescent="0.25">
      <c r="B173" s="18">
        <f t="shared" si="4"/>
        <v>162</v>
      </c>
      <c r="C173" s="322"/>
      <c r="D173" s="322"/>
      <c r="E173" s="138"/>
      <c r="F173" s="140"/>
      <c r="G173" s="330"/>
      <c r="H173" s="331"/>
      <c r="I173" s="19"/>
      <c r="J173" s="206"/>
      <c r="K173" s="20">
        <f t="shared" si="7"/>
        <v>0</v>
      </c>
    </row>
    <row r="174" spans="2:11" x14ac:dyDescent="0.25">
      <c r="B174" s="18">
        <f t="shared" si="4"/>
        <v>163</v>
      </c>
      <c r="C174" s="322"/>
      <c r="D174" s="322"/>
      <c r="E174" s="138"/>
      <c r="F174" s="140"/>
      <c r="G174" s="330"/>
      <c r="H174" s="331"/>
      <c r="I174" s="19"/>
      <c r="J174" s="206"/>
      <c r="K174" s="20">
        <f t="shared" si="7"/>
        <v>0</v>
      </c>
    </row>
    <row r="175" spans="2:11" x14ac:dyDescent="0.25">
      <c r="B175" s="18">
        <f t="shared" si="4"/>
        <v>164</v>
      </c>
      <c r="C175" s="322"/>
      <c r="D175" s="322"/>
      <c r="E175" s="138"/>
      <c r="F175" s="140"/>
      <c r="G175" s="330"/>
      <c r="H175" s="331"/>
      <c r="I175" s="19"/>
      <c r="J175" s="206"/>
      <c r="K175" s="20">
        <f t="shared" si="7"/>
        <v>0</v>
      </c>
    </row>
    <row r="176" spans="2:11" x14ac:dyDescent="0.25">
      <c r="B176" s="18">
        <f t="shared" si="4"/>
        <v>165</v>
      </c>
      <c r="C176" s="322"/>
      <c r="D176" s="322"/>
      <c r="E176" s="138"/>
      <c r="F176" s="140"/>
      <c r="G176" s="330"/>
      <c r="H176" s="331"/>
      <c r="I176" s="19"/>
      <c r="J176" s="206"/>
      <c r="K176" s="20">
        <f t="shared" si="7"/>
        <v>0</v>
      </c>
    </row>
    <row r="177" spans="2:11" x14ac:dyDescent="0.25">
      <c r="B177" s="18">
        <f t="shared" ref="B177:B240" si="8">ROW()-ROW($B$11)</f>
        <v>166</v>
      </c>
      <c r="C177" s="322"/>
      <c r="D177" s="322"/>
      <c r="E177" s="138"/>
      <c r="F177" s="140"/>
      <c r="G177" s="330"/>
      <c r="H177" s="331"/>
      <c r="I177" s="19"/>
      <c r="J177" s="206"/>
      <c r="K177" s="20">
        <f t="shared" si="7"/>
        <v>0</v>
      </c>
    </row>
    <row r="178" spans="2:11" x14ac:dyDescent="0.25">
      <c r="B178" s="18">
        <f t="shared" si="8"/>
        <v>167</v>
      </c>
      <c r="C178" s="322"/>
      <c r="D178" s="322"/>
      <c r="E178" s="138"/>
      <c r="F178" s="140"/>
      <c r="G178" s="330"/>
      <c r="H178" s="331"/>
      <c r="I178" s="19"/>
      <c r="J178" s="206"/>
      <c r="K178" s="20">
        <f t="shared" si="7"/>
        <v>0</v>
      </c>
    </row>
    <row r="179" spans="2:11" x14ac:dyDescent="0.25">
      <c r="B179" s="18">
        <f t="shared" si="8"/>
        <v>168</v>
      </c>
      <c r="C179" s="322"/>
      <c r="D179" s="322"/>
      <c r="E179" s="138"/>
      <c r="F179" s="140"/>
      <c r="G179" s="330"/>
      <c r="H179" s="331"/>
      <c r="I179" s="19"/>
      <c r="J179" s="206"/>
      <c r="K179" s="20">
        <f t="shared" si="7"/>
        <v>0</v>
      </c>
    </row>
    <row r="180" spans="2:11" x14ac:dyDescent="0.25">
      <c r="B180" s="18">
        <f t="shared" si="8"/>
        <v>169</v>
      </c>
      <c r="C180" s="322"/>
      <c r="D180" s="322"/>
      <c r="E180" s="138"/>
      <c r="F180" s="140"/>
      <c r="G180" s="330"/>
      <c r="H180" s="331"/>
      <c r="I180" s="19"/>
      <c r="J180" s="206"/>
      <c r="K180" s="20">
        <f t="shared" si="7"/>
        <v>0</v>
      </c>
    </row>
    <row r="181" spans="2:11" x14ac:dyDescent="0.25">
      <c r="B181" s="18">
        <f t="shared" si="8"/>
        <v>170</v>
      </c>
      <c r="C181" s="322"/>
      <c r="D181" s="322"/>
      <c r="E181" s="138"/>
      <c r="F181" s="140"/>
      <c r="G181" s="330"/>
      <c r="H181" s="331"/>
      <c r="I181" s="19"/>
      <c r="J181" s="206"/>
      <c r="K181" s="20">
        <f t="shared" si="7"/>
        <v>0</v>
      </c>
    </row>
    <row r="182" spans="2:11" x14ac:dyDescent="0.25">
      <c r="B182" s="18">
        <f t="shared" si="8"/>
        <v>171</v>
      </c>
      <c r="C182" s="322"/>
      <c r="D182" s="322"/>
      <c r="E182" s="138"/>
      <c r="F182" s="140"/>
      <c r="G182" s="330"/>
      <c r="H182" s="331"/>
      <c r="I182" s="19"/>
      <c r="J182" s="206"/>
      <c r="K182" s="20">
        <f t="shared" si="7"/>
        <v>0</v>
      </c>
    </row>
    <row r="183" spans="2:11" x14ac:dyDescent="0.25">
      <c r="B183" s="18">
        <f t="shared" si="8"/>
        <v>172</v>
      </c>
      <c r="C183" s="322"/>
      <c r="D183" s="322"/>
      <c r="E183" s="138"/>
      <c r="F183" s="140"/>
      <c r="G183" s="330"/>
      <c r="H183" s="331"/>
      <c r="I183" s="19"/>
      <c r="J183" s="206"/>
      <c r="K183" s="20">
        <f t="shared" si="7"/>
        <v>0</v>
      </c>
    </row>
    <row r="184" spans="2:11" x14ac:dyDescent="0.25">
      <c r="B184" s="18">
        <f t="shared" si="8"/>
        <v>173</v>
      </c>
      <c r="C184" s="322"/>
      <c r="D184" s="322"/>
      <c r="E184" s="138"/>
      <c r="F184" s="140"/>
      <c r="G184" s="330"/>
      <c r="H184" s="331"/>
      <c r="I184" s="19"/>
      <c r="J184" s="206"/>
      <c r="K184" s="20">
        <f t="shared" si="7"/>
        <v>0</v>
      </c>
    </row>
    <row r="185" spans="2:11" x14ac:dyDescent="0.25">
      <c r="B185" s="18">
        <f t="shared" si="8"/>
        <v>174</v>
      </c>
      <c r="C185" s="322"/>
      <c r="D185" s="322"/>
      <c r="E185" s="138"/>
      <c r="F185" s="140"/>
      <c r="G185" s="330"/>
      <c r="H185" s="331"/>
      <c r="I185" s="19"/>
      <c r="J185" s="206"/>
      <c r="K185" s="20">
        <f t="shared" si="7"/>
        <v>0</v>
      </c>
    </row>
    <row r="186" spans="2:11" x14ac:dyDescent="0.25">
      <c r="B186" s="18">
        <f t="shared" si="8"/>
        <v>175</v>
      </c>
      <c r="C186" s="322"/>
      <c r="D186" s="322"/>
      <c r="E186" s="138"/>
      <c r="F186" s="140"/>
      <c r="G186" s="330"/>
      <c r="H186" s="331"/>
      <c r="I186" s="19"/>
      <c r="J186" s="206"/>
      <c r="K186" s="20">
        <f t="shared" si="7"/>
        <v>0</v>
      </c>
    </row>
    <row r="187" spans="2:11" x14ac:dyDescent="0.25">
      <c r="B187" s="18">
        <f t="shared" si="8"/>
        <v>176</v>
      </c>
      <c r="C187" s="322"/>
      <c r="D187" s="322"/>
      <c r="E187" s="138"/>
      <c r="F187" s="140"/>
      <c r="G187" s="330"/>
      <c r="H187" s="331"/>
      <c r="I187" s="19"/>
      <c r="J187" s="206"/>
      <c r="K187" s="20">
        <f t="shared" si="7"/>
        <v>0</v>
      </c>
    </row>
    <row r="188" spans="2:11" x14ac:dyDescent="0.25">
      <c r="B188" s="18">
        <f t="shared" si="8"/>
        <v>177</v>
      </c>
      <c r="C188" s="322"/>
      <c r="D188" s="322"/>
      <c r="E188" s="138"/>
      <c r="F188" s="140"/>
      <c r="G188" s="330"/>
      <c r="H188" s="331"/>
      <c r="I188" s="19"/>
      <c r="J188" s="206"/>
      <c r="K188" s="20">
        <f t="shared" si="7"/>
        <v>0</v>
      </c>
    </row>
    <row r="189" spans="2:11" x14ac:dyDescent="0.25">
      <c r="B189" s="18">
        <f t="shared" si="8"/>
        <v>178</v>
      </c>
      <c r="C189" s="325"/>
      <c r="D189" s="322"/>
      <c r="E189" s="138"/>
      <c r="F189" s="140"/>
      <c r="G189" s="330"/>
      <c r="H189" s="331"/>
      <c r="I189" s="19"/>
      <c r="J189" s="206"/>
      <c r="K189" s="20">
        <f t="shared" si="7"/>
        <v>0</v>
      </c>
    </row>
    <row r="190" spans="2:11" x14ac:dyDescent="0.25">
      <c r="B190" s="18">
        <f t="shared" si="8"/>
        <v>179</v>
      </c>
      <c r="C190" s="322"/>
      <c r="D190" s="322"/>
      <c r="E190" s="138"/>
      <c r="F190" s="140"/>
      <c r="G190" s="330"/>
      <c r="H190" s="331"/>
      <c r="I190" s="19"/>
      <c r="J190" s="206"/>
      <c r="K190" s="20">
        <f t="shared" si="7"/>
        <v>0</v>
      </c>
    </row>
    <row r="191" spans="2:11" x14ac:dyDescent="0.25">
      <c r="B191" s="18">
        <f t="shared" si="8"/>
        <v>180</v>
      </c>
      <c r="C191" s="322"/>
      <c r="D191" s="322"/>
      <c r="E191" s="138"/>
      <c r="F191" s="140"/>
      <c r="G191" s="330"/>
      <c r="H191" s="331"/>
      <c r="I191" s="19"/>
      <c r="J191" s="206"/>
      <c r="K191" s="20">
        <f t="shared" si="7"/>
        <v>0</v>
      </c>
    </row>
    <row r="192" spans="2:11" x14ac:dyDescent="0.25">
      <c r="B192" s="18">
        <f t="shared" si="8"/>
        <v>181</v>
      </c>
      <c r="C192" s="322"/>
      <c r="D192" s="322"/>
      <c r="E192" s="138"/>
      <c r="F192" s="140"/>
      <c r="G192" s="330"/>
      <c r="H192" s="331"/>
      <c r="I192" s="19"/>
      <c r="J192" s="206"/>
      <c r="K192" s="20">
        <f t="shared" si="7"/>
        <v>0</v>
      </c>
    </row>
    <row r="193" spans="2:11" x14ac:dyDescent="0.25">
      <c r="B193" s="18">
        <f t="shared" si="8"/>
        <v>182</v>
      </c>
      <c r="C193" s="322"/>
      <c r="D193" s="322"/>
      <c r="E193" s="138"/>
      <c r="F193" s="140"/>
      <c r="G193" s="330"/>
      <c r="H193" s="331"/>
      <c r="I193" s="19"/>
      <c r="J193" s="206"/>
      <c r="K193" s="20">
        <f t="shared" si="7"/>
        <v>0</v>
      </c>
    </row>
    <row r="194" spans="2:11" x14ac:dyDescent="0.25">
      <c r="B194" s="18">
        <f t="shared" si="8"/>
        <v>183</v>
      </c>
      <c r="C194" s="322"/>
      <c r="D194" s="322"/>
      <c r="E194" s="138"/>
      <c r="F194" s="140"/>
      <c r="G194" s="330"/>
      <c r="H194" s="331"/>
      <c r="I194" s="19"/>
      <c r="J194" s="206"/>
      <c r="K194" s="20">
        <f t="shared" ref="K194:K257" si="9">J194*I194</f>
        <v>0</v>
      </c>
    </row>
    <row r="195" spans="2:11" x14ac:dyDescent="0.25">
      <c r="B195" s="18">
        <f t="shared" si="8"/>
        <v>184</v>
      </c>
      <c r="C195" s="322"/>
      <c r="D195" s="322"/>
      <c r="E195" s="138"/>
      <c r="F195" s="140"/>
      <c r="G195" s="330"/>
      <c r="H195" s="331"/>
      <c r="I195" s="19"/>
      <c r="J195" s="206"/>
      <c r="K195" s="20">
        <f t="shared" si="9"/>
        <v>0</v>
      </c>
    </row>
    <row r="196" spans="2:11" x14ac:dyDescent="0.25">
      <c r="B196" s="18">
        <f t="shared" si="8"/>
        <v>185</v>
      </c>
      <c r="C196" s="322"/>
      <c r="D196" s="322"/>
      <c r="E196" s="138"/>
      <c r="F196" s="140"/>
      <c r="G196" s="330"/>
      <c r="H196" s="331"/>
      <c r="I196" s="19"/>
      <c r="J196" s="206"/>
      <c r="K196" s="20">
        <f t="shared" si="9"/>
        <v>0</v>
      </c>
    </row>
    <row r="197" spans="2:11" x14ac:dyDescent="0.25">
      <c r="B197" s="18">
        <f t="shared" si="8"/>
        <v>186</v>
      </c>
      <c r="C197" s="322"/>
      <c r="D197" s="322"/>
      <c r="E197" s="138"/>
      <c r="F197" s="140"/>
      <c r="G197" s="330"/>
      <c r="H197" s="331"/>
      <c r="I197" s="19"/>
      <c r="J197" s="206"/>
      <c r="K197" s="20">
        <f t="shared" si="9"/>
        <v>0</v>
      </c>
    </row>
    <row r="198" spans="2:11" x14ac:dyDescent="0.25">
      <c r="B198" s="18">
        <f t="shared" si="8"/>
        <v>187</v>
      </c>
      <c r="C198" s="322"/>
      <c r="D198" s="322"/>
      <c r="E198" s="138"/>
      <c r="F198" s="140"/>
      <c r="G198" s="330"/>
      <c r="H198" s="331"/>
      <c r="I198" s="19"/>
      <c r="J198" s="206"/>
      <c r="K198" s="20">
        <f t="shared" si="9"/>
        <v>0</v>
      </c>
    </row>
    <row r="199" spans="2:11" x14ac:dyDescent="0.25">
      <c r="B199" s="18">
        <f t="shared" si="8"/>
        <v>188</v>
      </c>
      <c r="C199" s="322"/>
      <c r="D199" s="322"/>
      <c r="E199" s="138"/>
      <c r="F199" s="140"/>
      <c r="G199" s="330"/>
      <c r="H199" s="331"/>
      <c r="I199" s="19"/>
      <c r="J199" s="206"/>
      <c r="K199" s="20">
        <f t="shared" si="9"/>
        <v>0</v>
      </c>
    </row>
    <row r="200" spans="2:11" x14ac:dyDescent="0.25">
      <c r="B200" s="18">
        <f t="shared" si="8"/>
        <v>189</v>
      </c>
      <c r="C200" s="322"/>
      <c r="D200" s="322"/>
      <c r="E200" s="138"/>
      <c r="F200" s="140"/>
      <c r="G200" s="330"/>
      <c r="H200" s="331"/>
      <c r="I200" s="19"/>
      <c r="J200" s="206"/>
      <c r="K200" s="20">
        <f t="shared" si="9"/>
        <v>0</v>
      </c>
    </row>
    <row r="201" spans="2:11" x14ac:dyDescent="0.25">
      <c r="B201" s="18">
        <f t="shared" si="8"/>
        <v>190</v>
      </c>
      <c r="C201" s="322"/>
      <c r="D201" s="322"/>
      <c r="E201" s="138"/>
      <c r="F201" s="140"/>
      <c r="G201" s="330"/>
      <c r="H201" s="331"/>
      <c r="I201" s="19"/>
      <c r="J201" s="206"/>
      <c r="K201" s="20">
        <f t="shared" si="9"/>
        <v>0</v>
      </c>
    </row>
    <row r="202" spans="2:11" x14ac:dyDescent="0.25">
      <c r="B202" s="18">
        <f t="shared" si="8"/>
        <v>191</v>
      </c>
      <c r="C202" s="322"/>
      <c r="D202" s="322"/>
      <c r="E202" s="138"/>
      <c r="F202" s="140"/>
      <c r="G202" s="330"/>
      <c r="H202" s="331"/>
      <c r="I202" s="19"/>
      <c r="J202" s="206"/>
      <c r="K202" s="20">
        <f t="shared" si="9"/>
        <v>0</v>
      </c>
    </row>
    <row r="203" spans="2:11" x14ac:dyDescent="0.25">
      <c r="B203" s="18">
        <f t="shared" si="8"/>
        <v>192</v>
      </c>
      <c r="C203" s="322"/>
      <c r="D203" s="322"/>
      <c r="E203" s="138"/>
      <c r="F203" s="140"/>
      <c r="G203" s="330"/>
      <c r="H203" s="331"/>
      <c r="I203" s="19"/>
      <c r="J203" s="206"/>
      <c r="K203" s="20">
        <f t="shared" si="9"/>
        <v>0</v>
      </c>
    </row>
    <row r="204" spans="2:11" x14ac:dyDescent="0.25">
      <c r="B204" s="18">
        <f t="shared" si="8"/>
        <v>193</v>
      </c>
      <c r="C204" s="322"/>
      <c r="D204" s="322"/>
      <c r="E204" s="138"/>
      <c r="F204" s="140"/>
      <c r="G204" s="330"/>
      <c r="H204" s="331"/>
      <c r="I204" s="19"/>
      <c r="J204" s="206"/>
      <c r="K204" s="20">
        <f t="shared" si="9"/>
        <v>0</v>
      </c>
    </row>
    <row r="205" spans="2:11" x14ac:dyDescent="0.25">
      <c r="B205" s="18">
        <f t="shared" si="8"/>
        <v>194</v>
      </c>
      <c r="C205" s="322"/>
      <c r="D205" s="322"/>
      <c r="E205" s="138"/>
      <c r="F205" s="140"/>
      <c r="G205" s="330"/>
      <c r="H205" s="331"/>
      <c r="I205" s="19"/>
      <c r="J205" s="206"/>
      <c r="K205" s="20">
        <f t="shared" si="9"/>
        <v>0</v>
      </c>
    </row>
    <row r="206" spans="2:11" x14ac:dyDescent="0.25">
      <c r="B206" s="18">
        <f t="shared" si="8"/>
        <v>195</v>
      </c>
      <c r="C206" s="322"/>
      <c r="D206" s="322"/>
      <c r="E206" s="138"/>
      <c r="F206" s="140"/>
      <c r="G206" s="330"/>
      <c r="H206" s="331"/>
      <c r="I206" s="19"/>
      <c r="J206" s="206"/>
      <c r="K206" s="20">
        <f t="shared" si="9"/>
        <v>0</v>
      </c>
    </row>
    <row r="207" spans="2:11" x14ac:dyDescent="0.25">
      <c r="B207" s="18">
        <f t="shared" si="8"/>
        <v>196</v>
      </c>
      <c r="C207" s="322"/>
      <c r="D207" s="322"/>
      <c r="E207" s="138"/>
      <c r="F207" s="140"/>
      <c r="G207" s="330"/>
      <c r="H207" s="331"/>
      <c r="I207" s="19"/>
      <c r="J207" s="206"/>
      <c r="K207" s="20">
        <f t="shared" si="9"/>
        <v>0</v>
      </c>
    </row>
    <row r="208" spans="2:11" x14ac:dyDescent="0.25">
      <c r="B208" s="18">
        <f t="shared" si="8"/>
        <v>197</v>
      </c>
      <c r="C208" s="322"/>
      <c r="D208" s="322"/>
      <c r="E208" s="138"/>
      <c r="F208" s="140"/>
      <c r="G208" s="330"/>
      <c r="H208" s="331"/>
      <c r="I208" s="19"/>
      <c r="J208" s="206"/>
      <c r="K208" s="20">
        <f t="shared" si="9"/>
        <v>0</v>
      </c>
    </row>
    <row r="209" spans="2:11" x14ac:dyDescent="0.25">
      <c r="B209" s="18">
        <f t="shared" si="8"/>
        <v>198</v>
      </c>
      <c r="C209" s="322"/>
      <c r="D209" s="322"/>
      <c r="E209" s="138"/>
      <c r="F209" s="140"/>
      <c r="G209" s="330"/>
      <c r="H209" s="331"/>
      <c r="I209" s="19"/>
      <c r="J209" s="206"/>
      <c r="K209" s="20">
        <f t="shared" si="9"/>
        <v>0</v>
      </c>
    </row>
    <row r="210" spans="2:11" x14ac:dyDescent="0.25">
      <c r="B210" s="18">
        <f t="shared" si="8"/>
        <v>199</v>
      </c>
      <c r="C210" s="322"/>
      <c r="D210" s="322"/>
      <c r="E210" s="138"/>
      <c r="F210" s="140"/>
      <c r="G210" s="330"/>
      <c r="H210" s="331"/>
      <c r="I210" s="19"/>
      <c r="J210" s="206"/>
      <c r="K210" s="20">
        <f t="shared" si="9"/>
        <v>0</v>
      </c>
    </row>
    <row r="211" spans="2:11" x14ac:dyDescent="0.25">
      <c r="B211" s="18">
        <f t="shared" si="8"/>
        <v>200</v>
      </c>
      <c r="C211" s="322"/>
      <c r="D211" s="322"/>
      <c r="E211" s="138"/>
      <c r="F211" s="140"/>
      <c r="G211" s="330"/>
      <c r="H211" s="331"/>
      <c r="I211" s="19"/>
      <c r="J211" s="206"/>
      <c r="K211" s="20">
        <f t="shared" si="9"/>
        <v>0</v>
      </c>
    </row>
    <row r="212" spans="2:11" x14ac:dyDescent="0.25">
      <c r="B212" s="18">
        <f t="shared" si="8"/>
        <v>201</v>
      </c>
      <c r="C212" s="322"/>
      <c r="D212" s="322"/>
      <c r="E212" s="144"/>
      <c r="F212" s="140"/>
      <c r="G212" s="330"/>
      <c r="H212" s="331"/>
      <c r="I212" s="19"/>
      <c r="J212" s="206"/>
      <c r="K212" s="20">
        <f t="shared" si="9"/>
        <v>0</v>
      </c>
    </row>
    <row r="213" spans="2:11" x14ac:dyDescent="0.25">
      <c r="B213" s="18">
        <f t="shared" si="8"/>
        <v>202</v>
      </c>
      <c r="C213" s="322"/>
      <c r="D213" s="322"/>
      <c r="E213" s="144"/>
      <c r="F213" s="140"/>
      <c r="G213" s="330"/>
      <c r="H213" s="331"/>
      <c r="I213" s="19"/>
      <c r="J213" s="206"/>
      <c r="K213" s="20">
        <f t="shared" si="9"/>
        <v>0</v>
      </c>
    </row>
    <row r="214" spans="2:11" x14ac:dyDescent="0.25">
      <c r="B214" s="18">
        <f t="shared" si="8"/>
        <v>203</v>
      </c>
      <c r="C214" s="322"/>
      <c r="D214" s="322"/>
      <c r="E214" s="144"/>
      <c r="F214" s="140"/>
      <c r="G214" s="330"/>
      <c r="H214" s="331"/>
      <c r="I214" s="19"/>
      <c r="J214" s="206"/>
      <c r="K214" s="20">
        <f t="shared" si="9"/>
        <v>0</v>
      </c>
    </row>
    <row r="215" spans="2:11" x14ac:dyDescent="0.25">
      <c r="B215" s="18">
        <f t="shared" si="8"/>
        <v>204</v>
      </c>
      <c r="C215" s="322"/>
      <c r="D215" s="322"/>
      <c r="E215" s="144"/>
      <c r="F215" s="140"/>
      <c r="G215" s="330"/>
      <c r="H215" s="331"/>
      <c r="I215" s="19"/>
      <c r="J215" s="206"/>
      <c r="K215" s="20">
        <f t="shared" si="9"/>
        <v>0</v>
      </c>
    </row>
    <row r="216" spans="2:11" x14ac:dyDescent="0.25">
      <c r="B216" s="18">
        <f t="shared" si="8"/>
        <v>205</v>
      </c>
      <c r="C216" s="322"/>
      <c r="D216" s="322"/>
      <c r="E216" s="144"/>
      <c r="F216" s="140"/>
      <c r="G216" s="330"/>
      <c r="H216" s="331"/>
      <c r="I216" s="19"/>
      <c r="J216" s="206"/>
      <c r="K216" s="20">
        <f t="shared" si="9"/>
        <v>0</v>
      </c>
    </row>
    <row r="217" spans="2:11" x14ac:dyDescent="0.25">
      <c r="B217" s="18">
        <f t="shared" si="8"/>
        <v>206</v>
      </c>
      <c r="C217" s="322"/>
      <c r="D217" s="322"/>
      <c r="E217" s="144"/>
      <c r="F217" s="140"/>
      <c r="G217" s="330"/>
      <c r="H217" s="331"/>
      <c r="I217" s="19"/>
      <c r="J217" s="206"/>
      <c r="K217" s="20">
        <f t="shared" si="9"/>
        <v>0</v>
      </c>
    </row>
    <row r="218" spans="2:11" x14ac:dyDescent="0.25">
      <c r="B218" s="18">
        <f t="shared" si="8"/>
        <v>207</v>
      </c>
      <c r="C218" s="322"/>
      <c r="D218" s="322"/>
      <c r="E218" s="144"/>
      <c r="F218" s="140"/>
      <c r="G218" s="330"/>
      <c r="H218" s="331"/>
      <c r="I218" s="19"/>
      <c r="J218" s="206"/>
      <c r="K218" s="20">
        <f t="shared" si="9"/>
        <v>0</v>
      </c>
    </row>
    <row r="219" spans="2:11" x14ac:dyDescent="0.25">
      <c r="B219" s="18">
        <f t="shared" si="8"/>
        <v>208</v>
      </c>
      <c r="C219" s="322"/>
      <c r="D219" s="322"/>
      <c r="E219" s="144"/>
      <c r="F219" s="140"/>
      <c r="G219" s="330"/>
      <c r="H219" s="331"/>
      <c r="I219" s="19"/>
      <c r="J219" s="206"/>
      <c r="K219" s="20">
        <f t="shared" si="9"/>
        <v>0</v>
      </c>
    </row>
    <row r="220" spans="2:11" x14ac:dyDescent="0.25">
      <c r="B220" s="18">
        <f t="shared" si="8"/>
        <v>209</v>
      </c>
      <c r="C220" s="322"/>
      <c r="D220" s="322"/>
      <c r="E220" s="144"/>
      <c r="F220" s="140"/>
      <c r="G220" s="330"/>
      <c r="H220" s="331"/>
      <c r="I220" s="19"/>
      <c r="J220" s="206"/>
      <c r="K220" s="20">
        <f t="shared" si="9"/>
        <v>0</v>
      </c>
    </row>
    <row r="221" spans="2:11" x14ac:dyDescent="0.25">
      <c r="B221" s="18">
        <f t="shared" si="8"/>
        <v>210</v>
      </c>
      <c r="C221" s="322"/>
      <c r="D221" s="322"/>
      <c r="E221" s="144"/>
      <c r="F221" s="140"/>
      <c r="G221" s="330"/>
      <c r="H221" s="331"/>
      <c r="I221" s="19"/>
      <c r="J221" s="206"/>
      <c r="K221" s="20">
        <f t="shared" si="9"/>
        <v>0</v>
      </c>
    </row>
    <row r="222" spans="2:11" x14ac:dyDescent="0.25">
      <c r="B222" s="18">
        <f t="shared" si="8"/>
        <v>211</v>
      </c>
      <c r="C222" s="322"/>
      <c r="D222" s="322"/>
      <c r="E222" s="144"/>
      <c r="F222" s="140"/>
      <c r="G222" s="330"/>
      <c r="H222" s="331"/>
      <c r="I222" s="19"/>
      <c r="J222" s="206"/>
      <c r="K222" s="20">
        <f t="shared" si="9"/>
        <v>0</v>
      </c>
    </row>
    <row r="223" spans="2:11" x14ac:dyDescent="0.25">
      <c r="B223" s="18">
        <f t="shared" si="8"/>
        <v>212</v>
      </c>
      <c r="C223" s="322"/>
      <c r="D223" s="322"/>
      <c r="E223" s="144"/>
      <c r="F223" s="140"/>
      <c r="G223" s="330"/>
      <c r="H223" s="331"/>
      <c r="I223" s="19"/>
      <c r="J223" s="206"/>
      <c r="K223" s="20">
        <f t="shared" si="9"/>
        <v>0</v>
      </c>
    </row>
    <row r="224" spans="2:11" x14ac:dyDescent="0.25">
      <c r="B224" s="18">
        <f t="shared" si="8"/>
        <v>213</v>
      </c>
      <c r="C224" s="322"/>
      <c r="D224" s="322"/>
      <c r="E224" s="144"/>
      <c r="F224" s="140"/>
      <c r="G224" s="330"/>
      <c r="H224" s="331"/>
      <c r="I224" s="19"/>
      <c r="J224" s="206"/>
      <c r="K224" s="20">
        <f t="shared" si="9"/>
        <v>0</v>
      </c>
    </row>
    <row r="225" spans="2:11" x14ac:dyDescent="0.25">
      <c r="B225" s="18">
        <f t="shared" si="8"/>
        <v>214</v>
      </c>
      <c r="C225" s="322"/>
      <c r="D225" s="322"/>
      <c r="E225" s="144"/>
      <c r="F225" s="140"/>
      <c r="G225" s="330"/>
      <c r="H225" s="331"/>
      <c r="I225" s="19"/>
      <c r="J225" s="206"/>
      <c r="K225" s="20">
        <f t="shared" si="9"/>
        <v>0</v>
      </c>
    </row>
    <row r="226" spans="2:11" x14ac:dyDescent="0.25">
      <c r="B226" s="18">
        <f t="shared" si="8"/>
        <v>215</v>
      </c>
      <c r="C226" s="322"/>
      <c r="D226" s="322"/>
      <c r="E226" s="144"/>
      <c r="F226" s="140"/>
      <c r="G226" s="330"/>
      <c r="H226" s="331"/>
      <c r="I226" s="19"/>
      <c r="J226" s="206"/>
      <c r="K226" s="20">
        <f t="shared" si="9"/>
        <v>0</v>
      </c>
    </row>
    <row r="227" spans="2:11" x14ac:dyDescent="0.25">
      <c r="B227" s="18">
        <f t="shared" si="8"/>
        <v>216</v>
      </c>
      <c r="C227" s="322"/>
      <c r="D227" s="322"/>
      <c r="E227" s="144"/>
      <c r="F227" s="140"/>
      <c r="G227" s="330"/>
      <c r="H227" s="331"/>
      <c r="I227" s="19"/>
      <c r="J227" s="206"/>
      <c r="K227" s="20">
        <f t="shared" si="9"/>
        <v>0</v>
      </c>
    </row>
    <row r="228" spans="2:11" x14ac:dyDescent="0.25">
      <c r="B228" s="18">
        <f t="shared" si="8"/>
        <v>217</v>
      </c>
      <c r="C228" s="322"/>
      <c r="D228" s="322"/>
      <c r="E228" s="144"/>
      <c r="F228" s="140"/>
      <c r="G228" s="330"/>
      <c r="H228" s="331"/>
      <c r="I228" s="19"/>
      <c r="J228" s="206"/>
      <c r="K228" s="20">
        <f t="shared" si="9"/>
        <v>0</v>
      </c>
    </row>
    <row r="229" spans="2:11" x14ac:dyDescent="0.25">
      <c r="B229" s="18">
        <f t="shared" si="8"/>
        <v>218</v>
      </c>
      <c r="C229" s="322"/>
      <c r="D229" s="322"/>
      <c r="E229" s="144"/>
      <c r="F229" s="140"/>
      <c r="G229" s="330"/>
      <c r="H229" s="331"/>
      <c r="I229" s="19"/>
      <c r="J229" s="206"/>
      <c r="K229" s="20">
        <f t="shared" si="9"/>
        <v>0</v>
      </c>
    </row>
    <row r="230" spans="2:11" x14ac:dyDescent="0.25">
      <c r="B230" s="18">
        <f t="shared" si="8"/>
        <v>219</v>
      </c>
      <c r="C230" s="322"/>
      <c r="D230" s="322"/>
      <c r="E230" s="144"/>
      <c r="F230" s="140"/>
      <c r="G230" s="330"/>
      <c r="H230" s="331"/>
      <c r="I230" s="19"/>
      <c r="J230" s="206"/>
      <c r="K230" s="20">
        <f t="shared" si="9"/>
        <v>0</v>
      </c>
    </row>
    <row r="231" spans="2:11" x14ac:dyDescent="0.25">
      <c r="B231" s="18">
        <f t="shared" si="8"/>
        <v>220</v>
      </c>
      <c r="C231" s="322"/>
      <c r="D231" s="322"/>
      <c r="E231" s="144"/>
      <c r="F231" s="140"/>
      <c r="G231" s="330"/>
      <c r="H231" s="331"/>
      <c r="I231" s="19"/>
      <c r="J231" s="206"/>
      <c r="K231" s="20">
        <f t="shared" si="9"/>
        <v>0</v>
      </c>
    </row>
    <row r="232" spans="2:11" x14ac:dyDescent="0.25">
      <c r="B232" s="18">
        <f t="shared" si="8"/>
        <v>221</v>
      </c>
      <c r="C232" s="322"/>
      <c r="D232" s="322"/>
      <c r="E232" s="144"/>
      <c r="F232" s="140"/>
      <c r="G232" s="330"/>
      <c r="H232" s="331"/>
      <c r="I232" s="19"/>
      <c r="J232" s="206"/>
      <c r="K232" s="20">
        <f t="shared" si="9"/>
        <v>0</v>
      </c>
    </row>
    <row r="233" spans="2:11" x14ac:dyDescent="0.25">
      <c r="B233" s="18">
        <f t="shared" si="8"/>
        <v>222</v>
      </c>
      <c r="C233" s="322"/>
      <c r="D233" s="322"/>
      <c r="E233" s="144"/>
      <c r="F233" s="140"/>
      <c r="G233" s="330"/>
      <c r="H233" s="331"/>
      <c r="I233" s="19"/>
      <c r="J233" s="206"/>
      <c r="K233" s="20">
        <f t="shared" si="9"/>
        <v>0</v>
      </c>
    </row>
    <row r="234" spans="2:11" x14ac:dyDescent="0.25">
      <c r="B234" s="18">
        <f t="shared" si="8"/>
        <v>223</v>
      </c>
      <c r="C234" s="322"/>
      <c r="D234" s="322"/>
      <c r="E234" s="144"/>
      <c r="F234" s="140"/>
      <c r="G234" s="330"/>
      <c r="H234" s="331"/>
      <c r="I234" s="19"/>
      <c r="J234" s="206"/>
      <c r="K234" s="20">
        <f t="shared" si="9"/>
        <v>0</v>
      </c>
    </row>
    <row r="235" spans="2:11" x14ac:dyDescent="0.25">
      <c r="B235" s="18">
        <f t="shared" si="8"/>
        <v>224</v>
      </c>
      <c r="C235" s="322"/>
      <c r="D235" s="322"/>
      <c r="E235" s="144"/>
      <c r="F235" s="140"/>
      <c r="G235" s="330"/>
      <c r="H235" s="331"/>
      <c r="I235" s="19"/>
      <c r="J235" s="206"/>
      <c r="K235" s="20">
        <f t="shared" si="9"/>
        <v>0</v>
      </c>
    </row>
    <row r="236" spans="2:11" x14ac:dyDescent="0.25">
      <c r="B236" s="18">
        <f t="shared" si="8"/>
        <v>225</v>
      </c>
      <c r="C236" s="322"/>
      <c r="D236" s="322"/>
      <c r="E236" s="144"/>
      <c r="F236" s="140"/>
      <c r="G236" s="330"/>
      <c r="H236" s="331"/>
      <c r="I236" s="19"/>
      <c r="J236" s="206"/>
      <c r="K236" s="20">
        <f t="shared" si="9"/>
        <v>0</v>
      </c>
    </row>
    <row r="237" spans="2:11" x14ac:dyDescent="0.25">
      <c r="B237" s="18">
        <f t="shared" si="8"/>
        <v>226</v>
      </c>
      <c r="C237" s="322"/>
      <c r="D237" s="322"/>
      <c r="E237" s="144"/>
      <c r="F237" s="140"/>
      <c r="G237" s="330"/>
      <c r="H237" s="331"/>
      <c r="I237" s="19"/>
      <c r="J237" s="206"/>
      <c r="K237" s="20">
        <f t="shared" si="9"/>
        <v>0</v>
      </c>
    </row>
    <row r="238" spans="2:11" x14ac:dyDescent="0.25">
      <c r="B238" s="18">
        <f t="shared" si="8"/>
        <v>227</v>
      </c>
      <c r="C238" s="322"/>
      <c r="D238" s="322"/>
      <c r="E238" s="144"/>
      <c r="F238" s="140"/>
      <c r="G238" s="330"/>
      <c r="H238" s="331"/>
      <c r="I238" s="19"/>
      <c r="J238" s="206"/>
      <c r="K238" s="20">
        <f t="shared" si="9"/>
        <v>0</v>
      </c>
    </row>
    <row r="239" spans="2:11" x14ac:dyDescent="0.25">
      <c r="B239" s="18">
        <f t="shared" si="8"/>
        <v>228</v>
      </c>
      <c r="C239" s="322"/>
      <c r="D239" s="322"/>
      <c r="E239" s="144"/>
      <c r="F239" s="140"/>
      <c r="G239" s="330"/>
      <c r="H239" s="331"/>
      <c r="I239" s="19"/>
      <c r="J239" s="206"/>
      <c r="K239" s="20">
        <f t="shared" si="9"/>
        <v>0</v>
      </c>
    </row>
    <row r="240" spans="2:11" x14ac:dyDescent="0.25">
      <c r="B240" s="18">
        <f t="shared" si="8"/>
        <v>229</v>
      </c>
      <c r="C240" s="322"/>
      <c r="D240" s="322"/>
      <c r="E240" s="144"/>
      <c r="F240" s="140"/>
      <c r="G240" s="330"/>
      <c r="H240" s="331"/>
      <c r="I240" s="19"/>
      <c r="J240" s="206"/>
      <c r="K240" s="20">
        <f t="shared" si="9"/>
        <v>0</v>
      </c>
    </row>
    <row r="241" spans="2:11" x14ac:dyDescent="0.25">
      <c r="B241" s="18">
        <f t="shared" ref="B241:B304" si="10">ROW()-ROW($B$11)</f>
        <v>230</v>
      </c>
      <c r="C241" s="322"/>
      <c r="D241" s="322"/>
      <c r="E241" s="144"/>
      <c r="F241" s="140"/>
      <c r="G241" s="330"/>
      <c r="H241" s="331"/>
      <c r="I241" s="19"/>
      <c r="J241" s="206"/>
      <c r="K241" s="20">
        <f t="shared" si="9"/>
        <v>0</v>
      </c>
    </row>
    <row r="242" spans="2:11" x14ac:dyDescent="0.25">
      <c r="B242" s="18">
        <f t="shared" si="10"/>
        <v>231</v>
      </c>
      <c r="C242" s="322"/>
      <c r="D242" s="322"/>
      <c r="E242" s="144"/>
      <c r="F242" s="140"/>
      <c r="G242" s="330"/>
      <c r="H242" s="331"/>
      <c r="I242" s="19"/>
      <c r="J242" s="206"/>
      <c r="K242" s="20">
        <f t="shared" si="9"/>
        <v>0</v>
      </c>
    </row>
    <row r="243" spans="2:11" x14ac:dyDescent="0.25">
      <c r="B243" s="18">
        <f t="shared" si="10"/>
        <v>232</v>
      </c>
      <c r="C243" s="322"/>
      <c r="D243" s="322"/>
      <c r="E243" s="144"/>
      <c r="F243" s="140"/>
      <c r="G243" s="330"/>
      <c r="H243" s="331"/>
      <c r="I243" s="19"/>
      <c r="J243" s="206"/>
      <c r="K243" s="20">
        <f t="shared" si="9"/>
        <v>0</v>
      </c>
    </row>
    <row r="244" spans="2:11" x14ac:dyDescent="0.25">
      <c r="B244" s="18">
        <f t="shared" si="10"/>
        <v>233</v>
      </c>
      <c r="C244" s="322"/>
      <c r="D244" s="322"/>
      <c r="E244" s="144"/>
      <c r="F244" s="140"/>
      <c r="G244" s="330"/>
      <c r="H244" s="331"/>
      <c r="I244" s="19"/>
      <c r="J244" s="206"/>
      <c r="K244" s="20">
        <f t="shared" si="9"/>
        <v>0</v>
      </c>
    </row>
    <row r="245" spans="2:11" x14ac:dyDescent="0.25">
      <c r="B245" s="18">
        <f t="shared" si="10"/>
        <v>234</v>
      </c>
      <c r="C245" s="322"/>
      <c r="D245" s="322"/>
      <c r="E245" s="144"/>
      <c r="F245" s="140"/>
      <c r="G245" s="330"/>
      <c r="H245" s="331"/>
      <c r="I245" s="19"/>
      <c r="J245" s="206"/>
      <c r="K245" s="20">
        <f t="shared" si="9"/>
        <v>0</v>
      </c>
    </row>
    <row r="246" spans="2:11" x14ac:dyDescent="0.25">
      <c r="B246" s="18">
        <f t="shared" si="10"/>
        <v>235</v>
      </c>
      <c r="C246" s="322"/>
      <c r="D246" s="322"/>
      <c r="E246" s="144"/>
      <c r="F246" s="140"/>
      <c r="G246" s="330"/>
      <c r="H246" s="331"/>
      <c r="I246" s="19"/>
      <c r="J246" s="206"/>
      <c r="K246" s="20">
        <f t="shared" si="9"/>
        <v>0</v>
      </c>
    </row>
    <row r="247" spans="2:11" x14ac:dyDescent="0.25">
      <c r="B247" s="18">
        <f t="shared" si="10"/>
        <v>236</v>
      </c>
      <c r="C247" s="322"/>
      <c r="D247" s="322"/>
      <c r="E247" s="144"/>
      <c r="F247" s="140"/>
      <c r="G247" s="330"/>
      <c r="H247" s="331"/>
      <c r="I247" s="19"/>
      <c r="J247" s="206"/>
      <c r="K247" s="20">
        <f t="shared" si="9"/>
        <v>0</v>
      </c>
    </row>
    <row r="248" spans="2:11" x14ac:dyDescent="0.25">
      <c r="B248" s="18">
        <f t="shared" si="10"/>
        <v>237</v>
      </c>
      <c r="C248" s="322"/>
      <c r="D248" s="322"/>
      <c r="E248" s="144"/>
      <c r="F248" s="140"/>
      <c r="G248" s="330"/>
      <c r="H248" s="331"/>
      <c r="I248" s="19"/>
      <c r="J248" s="206"/>
      <c r="K248" s="20">
        <f t="shared" si="9"/>
        <v>0</v>
      </c>
    </row>
    <row r="249" spans="2:11" x14ac:dyDescent="0.25">
      <c r="B249" s="18">
        <f t="shared" si="10"/>
        <v>238</v>
      </c>
      <c r="C249" s="322"/>
      <c r="D249" s="322"/>
      <c r="E249" s="144"/>
      <c r="F249" s="140"/>
      <c r="G249" s="330"/>
      <c r="H249" s="331"/>
      <c r="I249" s="19"/>
      <c r="J249" s="206"/>
      <c r="K249" s="20">
        <f t="shared" si="9"/>
        <v>0</v>
      </c>
    </row>
    <row r="250" spans="2:11" x14ac:dyDescent="0.25">
      <c r="B250" s="18">
        <f t="shared" si="10"/>
        <v>239</v>
      </c>
      <c r="C250" s="322"/>
      <c r="D250" s="322"/>
      <c r="E250" s="144"/>
      <c r="F250" s="140"/>
      <c r="G250" s="330"/>
      <c r="H250" s="331"/>
      <c r="I250" s="19"/>
      <c r="J250" s="206"/>
      <c r="K250" s="20">
        <f t="shared" si="9"/>
        <v>0</v>
      </c>
    </row>
    <row r="251" spans="2:11" x14ac:dyDescent="0.25">
      <c r="B251" s="18">
        <f t="shared" si="10"/>
        <v>240</v>
      </c>
      <c r="C251" s="322"/>
      <c r="D251" s="322"/>
      <c r="E251" s="144"/>
      <c r="F251" s="140"/>
      <c r="G251" s="330"/>
      <c r="H251" s="331"/>
      <c r="I251" s="19"/>
      <c r="J251" s="206"/>
      <c r="K251" s="20">
        <f t="shared" si="9"/>
        <v>0</v>
      </c>
    </row>
    <row r="252" spans="2:11" x14ac:dyDescent="0.25">
      <c r="B252" s="18">
        <f t="shared" si="10"/>
        <v>241</v>
      </c>
      <c r="C252" s="322"/>
      <c r="D252" s="322"/>
      <c r="E252" s="144"/>
      <c r="F252" s="140"/>
      <c r="G252" s="330"/>
      <c r="H252" s="331"/>
      <c r="I252" s="19"/>
      <c r="J252" s="206"/>
      <c r="K252" s="20">
        <f t="shared" si="9"/>
        <v>0</v>
      </c>
    </row>
    <row r="253" spans="2:11" x14ac:dyDescent="0.25">
      <c r="B253" s="18">
        <f t="shared" si="10"/>
        <v>242</v>
      </c>
      <c r="C253" s="322"/>
      <c r="D253" s="322"/>
      <c r="E253" s="144"/>
      <c r="F253" s="140"/>
      <c r="G253" s="330"/>
      <c r="H253" s="331"/>
      <c r="I253" s="19"/>
      <c r="J253" s="206"/>
      <c r="K253" s="20">
        <f t="shared" si="9"/>
        <v>0</v>
      </c>
    </row>
    <row r="254" spans="2:11" x14ac:dyDescent="0.25">
      <c r="B254" s="18">
        <f t="shared" si="10"/>
        <v>243</v>
      </c>
      <c r="C254" s="322"/>
      <c r="D254" s="322"/>
      <c r="E254" s="144"/>
      <c r="F254" s="140"/>
      <c r="G254" s="330"/>
      <c r="H254" s="331"/>
      <c r="I254" s="19"/>
      <c r="J254" s="206"/>
      <c r="K254" s="20">
        <f t="shared" si="9"/>
        <v>0</v>
      </c>
    </row>
    <row r="255" spans="2:11" x14ac:dyDescent="0.25">
      <c r="B255" s="18">
        <f t="shared" si="10"/>
        <v>244</v>
      </c>
      <c r="C255" s="322"/>
      <c r="D255" s="322"/>
      <c r="E255" s="144"/>
      <c r="F255" s="140"/>
      <c r="G255" s="330"/>
      <c r="H255" s="331"/>
      <c r="I255" s="19"/>
      <c r="J255" s="206"/>
      <c r="K255" s="20">
        <f t="shared" si="9"/>
        <v>0</v>
      </c>
    </row>
    <row r="256" spans="2:11" x14ac:dyDescent="0.25">
      <c r="B256" s="18">
        <f t="shared" si="10"/>
        <v>245</v>
      </c>
      <c r="C256" s="322"/>
      <c r="D256" s="322"/>
      <c r="E256" s="144"/>
      <c r="F256" s="140"/>
      <c r="G256" s="330"/>
      <c r="H256" s="331"/>
      <c r="I256" s="19"/>
      <c r="J256" s="206"/>
      <c r="K256" s="20">
        <f t="shared" si="9"/>
        <v>0</v>
      </c>
    </row>
    <row r="257" spans="2:11" x14ac:dyDescent="0.25">
      <c r="B257" s="18">
        <f t="shared" si="10"/>
        <v>246</v>
      </c>
      <c r="C257" s="322"/>
      <c r="D257" s="322"/>
      <c r="E257" s="144"/>
      <c r="F257" s="140"/>
      <c r="G257" s="330"/>
      <c r="H257" s="331"/>
      <c r="I257" s="19"/>
      <c r="J257" s="206"/>
      <c r="K257" s="20">
        <f t="shared" si="9"/>
        <v>0</v>
      </c>
    </row>
    <row r="258" spans="2:11" x14ac:dyDescent="0.25">
      <c r="B258" s="18">
        <f t="shared" si="10"/>
        <v>247</v>
      </c>
      <c r="C258" s="322"/>
      <c r="D258" s="322"/>
      <c r="E258" s="144"/>
      <c r="F258" s="140"/>
      <c r="G258" s="330"/>
      <c r="H258" s="331"/>
      <c r="I258" s="19"/>
      <c r="J258" s="206"/>
      <c r="K258" s="20">
        <f t="shared" ref="K258:K321" si="11">J258*I258</f>
        <v>0</v>
      </c>
    </row>
    <row r="259" spans="2:11" x14ac:dyDescent="0.25">
      <c r="B259" s="18">
        <f t="shared" si="10"/>
        <v>248</v>
      </c>
      <c r="C259" s="322"/>
      <c r="D259" s="322"/>
      <c r="E259" s="144"/>
      <c r="F259" s="140"/>
      <c r="G259" s="330"/>
      <c r="H259" s="331"/>
      <c r="I259" s="19"/>
      <c r="J259" s="206"/>
      <c r="K259" s="20">
        <f t="shared" si="11"/>
        <v>0</v>
      </c>
    </row>
    <row r="260" spans="2:11" x14ac:dyDescent="0.25">
      <c r="B260" s="18">
        <f t="shared" si="10"/>
        <v>249</v>
      </c>
      <c r="C260" s="322"/>
      <c r="D260" s="322"/>
      <c r="E260" s="144"/>
      <c r="F260" s="140"/>
      <c r="G260" s="330"/>
      <c r="H260" s="331"/>
      <c r="I260" s="19"/>
      <c r="J260" s="206"/>
      <c r="K260" s="20">
        <f t="shared" si="11"/>
        <v>0</v>
      </c>
    </row>
    <row r="261" spans="2:11" x14ac:dyDescent="0.25">
      <c r="B261" s="18">
        <f t="shared" si="10"/>
        <v>250</v>
      </c>
      <c r="C261" s="322"/>
      <c r="D261" s="322"/>
      <c r="E261" s="144"/>
      <c r="F261" s="140"/>
      <c r="G261" s="330"/>
      <c r="H261" s="331"/>
      <c r="I261" s="19"/>
      <c r="J261" s="206"/>
      <c r="K261" s="20">
        <f t="shared" si="11"/>
        <v>0</v>
      </c>
    </row>
    <row r="262" spans="2:11" x14ac:dyDescent="0.25">
      <c r="B262" s="18">
        <f t="shared" si="10"/>
        <v>251</v>
      </c>
      <c r="C262" s="322"/>
      <c r="D262" s="322"/>
      <c r="E262" s="144"/>
      <c r="F262" s="140"/>
      <c r="G262" s="330"/>
      <c r="H262" s="331"/>
      <c r="I262" s="19"/>
      <c r="J262" s="206"/>
      <c r="K262" s="20">
        <f t="shared" si="11"/>
        <v>0</v>
      </c>
    </row>
    <row r="263" spans="2:11" x14ac:dyDescent="0.25">
      <c r="B263" s="18">
        <f t="shared" si="10"/>
        <v>252</v>
      </c>
      <c r="C263" s="322"/>
      <c r="D263" s="322"/>
      <c r="E263" s="144"/>
      <c r="F263" s="140"/>
      <c r="G263" s="330"/>
      <c r="H263" s="331"/>
      <c r="I263" s="19"/>
      <c r="J263" s="206"/>
      <c r="K263" s="20">
        <f t="shared" si="11"/>
        <v>0</v>
      </c>
    </row>
    <row r="264" spans="2:11" x14ac:dyDescent="0.25">
      <c r="B264" s="18">
        <f t="shared" si="10"/>
        <v>253</v>
      </c>
      <c r="C264" s="322"/>
      <c r="D264" s="322"/>
      <c r="E264" s="144"/>
      <c r="F264" s="140"/>
      <c r="G264" s="330"/>
      <c r="H264" s="331"/>
      <c r="I264" s="19"/>
      <c r="J264" s="206"/>
      <c r="K264" s="20">
        <f t="shared" si="11"/>
        <v>0</v>
      </c>
    </row>
    <row r="265" spans="2:11" x14ac:dyDescent="0.25">
      <c r="B265" s="18">
        <f t="shared" si="10"/>
        <v>254</v>
      </c>
      <c r="C265" s="322"/>
      <c r="D265" s="322"/>
      <c r="E265" s="144"/>
      <c r="F265" s="140"/>
      <c r="G265" s="330"/>
      <c r="H265" s="331"/>
      <c r="I265" s="19"/>
      <c r="J265" s="206"/>
      <c r="K265" s="20">
        <f t="shared" si="11"/>
        <v>0</v>
      </c>
    </row>
    <row r="266" spans="2:11" x14ac:dyDescent="0.25">
      <c r="B266" s="18">
        <f t="shared" si="10"/>
        <v>255</v>
      </c>
      <c r="C266" s="322"/>
      <c r="D266" s="322"/>
      <c r="E266" s="144"/>
      <c r="F266" s="140"/>
      <c r="G266" s="330"/>
      <c r="H266" s="331"/>
      <c r="I266" s="19"/>
      <c r="J266" s="206"/>
      <c r="K266" s="20">
        <f t="shared" si="11"/>
        <v>0</v>
      </c>
    </row>
    <row r="267" spans="2:11" x14ac:dyDescent="0.25">
      <c r="B267" s="18">
        <f t="shared" si="10"/>
        <v>256</v>
      </c>
      <c r="C267" s="322"/>
      <c r="D267" s="322"/>
      <c r="E267" s="144"/>
      <c r="F267" s="140"/>
      <c r="G267" s="330"/>
      <c r="H267" s="331"/>
      <c r="I267" s="19"/>
      <c r="J267" s="206"/>
      <c r="K267" s="20">
        <f t="shared" si="11"/>
        <v>0</v>
      </c>
    </row>
    <row r="268" spans="2:11" x14ac:dyDescent="0.25">
      <c r="B268" s="18">
        <f t="shared" si="10"/>
        <v>257</v>
      </c>
      <c r="C268" s="322"/>
      <c r="D268" s="322"/>
      <c r="E268" s="144"/>
      <c r="F268" s="140"/>
      <c r="G268" s="330"/>
      <c r="H268" s="331"/>
      <c r="I268" s="19"/>
      <c r="J268" s="206"/>
      <c r="K268" s="20">
        <f t="shared" si="11"/>
        <v>0</v>
      </c>
    </row>
    <row r="269" spans="2:11" x14ac:dyDescent="0.25">
      <c r="B269" s="18">
        <f t="shared" si="10"/>
        <v>258</v>
      </c>
      <c r="C269" s="322"/>
      <c r="D269" s="322"/>
      <c r="E269" s="144"/>
      <c r="F269" s="140"/>
      <c r="G269" s="330"/>
      <c r="H269" s="331"/>
      <c r="I269" s="19"/>
      <c r="J269" s="206"/>
      <c r="K269" s="20">
        <f t="shared" si="11"/>
        <v>0</v>
      </c>
    </row>
    <row r="270" spans="2:11" x14ac:dyDescent="0.25">
      <c r="B270" s="18">
        <f t="shared" si="10"/>
        <v>259</v>
      </c>
      <c r="C270" s="322"/>
      <c r="D270" s="322"/>
      <c r="E270" s="144"/>
      <c r="F270" s="140"/>
      <c r="G270" s="330"/>
      <c r="H270" s="331"/>
      <c r="I270" s="19"/>
      <c r="J270" s="206"/>
      <c r="K270" s="20">
        <f t="shared" si="11"/>
        <v>0</v>
      </c>
    </row>
    <row r="271" spans="2:11" x14ac:dyDescent="0.25">
      <c r="B271" s="18">
        <f t="shared" si="10"/>
        <v>260</v>
      </c>
      <c r="C271" s="322"/>
      <c r="D271" s="322"/>
      <c r="E271" s="144"/>
      <c r="F271" s="140"/>
      <c r="G271" s="330"/>
      <c r="H271" s="331"/>
      <c r="I271" s="19"/>
      <c r="J271" s="206"/>
      <c r="K271" s="20">
        <f t="shared" si="11"/>
        <v>0</v>
      </c>
    </row>
    <row r="272" spans="2:11" x14ac:dyDescent="0.25">
      <c r="B272" s="18">
        <f t="shared" si="10"/>
        <v>261</v>
      </c>
      <c r="C272" s="322"/>
      <c r="D272" s="322"/>
      <c r="E272" s="144"/>
      <c r="F272" s="140"/>
      <c r="G272" s="330"/>
      <c r="H272" s="331"/>
      <c r="I272" s="19"/>
      <c r="J272" s="206"/>
      <c r="K272" s="20">
        <f t="shared" si="11"/>
        <v>0</v>
      </c>
    </row>
    <row r="273" spans="2:11" x14ac:dyDescent="0.25">
      <c r="B273" s="18">
        <f t="shared" si="10"/>
        <v>262</v>
      </c>
      <c r="C273" s="322"/>
      <c r="D273" s="322"/>
      <c r="E273" s="144"/>
      <c r="F273" s="140"/>
      <c r="G273" s="330"/>
      <c r="H273" s="331"/>
      <c r="I273" s="19"/>
      <c r="J273" s="206"/>
      <c r="K273" s="20">
        <f t="shared" si="11"/>
        <v>0</v>
      </c>
    </row>
    <row r="274" spans="2:11" x14ac:dyDescent="0.25">
      <c r="B274" s="18">
        <f t="shared" si="10"/>
        <v>263</v>
      </c>
      <c r="C274" s="322"/>
      <c r="D274" s="322"/>
      <c r="E274" s="144"/>
      <c r="F274" s="140"/>
      <c r="G274" s="330"/>
      <c r="H274" s="331"/>
      <c r="I274" s="19"/>
      <c r="J274" s="206"/>
      <c r="K274" s="20">
        <f t="shared" si="11"/>
        <v>0</v>
      </c>
    </row>
    <row r="275" spans="2:11" x14ac:dyDescent="0.25">
      <c r="B275" s="18">
        <f t="shared" si="10"/>
        <v>264</v>
      </c>
      <c r="C275" s="322"/>
      <c r="D275" s="322"/>
      <c r="E275" s="144"/>
      <c r="F275" s="140"/>
      <c r="G275" s="330"/>
      <c r="H275" s="331"/>
      <c r="I275" s="19"/>
      <c r="J275" s="206"/>
      <c r="K275" s="20">
        <f t="shared" si="11"/>
        <v>0</v>
      </c>
    </row>
    <row r="276" spans="2:11" x14ac:dyDescent="0.25">
      <c r="B276" s="18">
        <f t="shared" si="10"/>
        <v>265</v>
      </c>
      <c r="C276" s="322"/>
      <c r="D276" s="322"/>
      <c r="E276" s="144"/>
      <c r="F276" s="140"/>
      <c r="G276" s="330"/>
      <c r="H276" s="331"/>
      <c r="I276" s="19"/>
      <c r="J276" s="206"/>
      <c r="K276" s="20">
        <f t="shared" si="11"/>
        <v>0</v>
      </c>
    </row>
    <row r="277" spans="2:11" x14ac:dyDescent="0.25">
      <c r="B277" s="18">
        <f t="shared" si="10"/>
        <v>266</v>
      </c>
      <c r="C277" s="322"/>
      <c r="D277" s="322"/>
      <c r="E277" s="144"/>
      <c r="F277" s="140"/>
      <c r="G277" s="330"/>
      <c r="H277" s="331"/>
      <c r="I277" s="19"/>
      <c r="J277" s="206"/>
      <c r="K277" s="20">
        <f t="shared" si="11"/>
        <v>0</v>
      </c>
    </row>
    <row r="278" spans="2:11" x14ac:dyDescent="0.25">
      <c r="B278" s="18">
        <f t="shared" si="10"/>
        <v>267</v>
      </c>
      <c r="C278" s="322"/>
      <c r="D278" s="322"/>
      <c r="E278" s="144"/>
      <c r="F278" s="140"/>
      <c r="G278" s="330"/>
      <c r="H278" s="331"/>
      <c r="I278" s="19"/>
      <c r="J278" s="206"/>
      <c r="K278" s="20">
        <f t="shared" si="11"/>
        <v>0</v>
      </c>
    </row>
    <row r="279" spans="2:11" x14ac:dyDescent="0.25">
      <c r="B279" s="18">
        <f t="shared" si="10"/>
        <v>268</v>
      </c>
      <c r="C279" s="322"/>
      <c r="D279" s="322"/>
      <c r="E279" s="144"/>
      <c r="F279" s="140"/>
      <c r="G279" s="330"/>
      <c r="H279" s="331"/>
      <c r="I279" s="19"/>
      <c r="J279" s="206"/>
      <c r="K279" s="20">
        <f t="shared" si="11"/>
        <v>0</v>
      </c>
    </row>
    <row r="280" spans="2:11" x14ac:dyDescent="0.25">
      <c r="B280" s="18">
        <f t="shared" si="10"/>
        <v>269</v>
      </c>
      <c r="C280" s="322"/>
      <c r="D280" s="322"/>
      <c r="E280" s="144"/>
      <c r="F280" s="140"/>
      <c r="G280" s="330"/>
      <c r="H280" s="331"/>
      <c r="I280" s="19"/>
      <c r="J280" s="206"/>
      <c r="K280" s="20">
        <f t="shared" si="11"/>
        <v>0</v>
      </c>
    </row>
    <row r="281" spans="2:11" x14ac:dyDescent="0.25">
      <c r="B281" s="18">
        <f t="shared" si="10"/>
        <v>270</v>
      </c>
      <c r="C281" s="322"/>
      <c r="D281" s="322"/>
      <c r="E281" s="144"/>
      <c r="F281" s="140"/>
      <c r="G281" s="330"/>
      <c r="H281" s="331"/>
      <c r="I281" s="19"/>
      <c r="J281" s="206"/>
      <c r="K281" s="20">
        <f t="shared" si="11"/>
        <v>0</v>
      </c>
    </row>
    <row r="282" spans="2:11" x14ac:dyDescent="0.25">
      <c r="B282" s="18">
        <f t="shared" si="10"/>
        <v>271</v>
      </c>
      <c r="C282" s="322"/>
      <c r="D282" s="322"/>
      <c r="E282" s="144"/>
      <c r="F282" s="140"/>
      <c r="G282" s="330"/>
      <c r="H282" s="331"/>
      <c r="I282" s="19"/>
      <c r="J282" s="206"/>
      <c r="K282" s="20">
        <f t="shared" si="11"/>
        <v>0</v>
      </c>
    </row>
    <row r="283" spans="2:11" x14ac:dyDescent="0.25">
      <c r="B283" s="18">
        <f t="shared" si="10"/>
        <v>272</v>
      </c>
      <c r="C283" s="322"/>
      <c r="D283" s="322"/>
      <c r="E283" s="144"/>
      <c r="F283" s="140"/>
      <c r="G283" s="330"/>
      <c r="H283" s="331"/>
      <c r="I283" s="19"/>
      <c r="J283" s="206"/>
      <c r="K283" s="20">
        <f t="shared" si="11"/>
        <v>0</v>
      </c>
    </row>
    <row r="284" spans="2:11" x14ac:dyDescent="0.25">
      <c r="B284" s="18">
        <f t="shared" si="10"/>
        <v>273</v>
      </c>
      <c r="C284" s="322"/>
      <c r="D284" s="322"/>
      <c r="E284" s="144"/>
      <c r="F284" s="140"/>
      <c r="G284" s="330"/>
      <c r="H284" s="331"/>
      <c r="I284" s="19"/>
      <c r="J284" s="206"/>
      <c r="K284" s="20">
        <f t="shared" si="11"/>
        <v>0</v>
      </c>
    </row>
    <row r="285" spans="2:11" x14ac:dyDescent="0.25">
      <c r="B285" s="18">
        <f t="shared" si="10"/>
        <v>274</v>
      </c>
      <c r="C285" s="322"/>
      <c r="D285" s="322"/>
      <c r="E285" s="144"/>
      <c r="F285" s="140"/>
      <c r="G285" s="330"/>
      <c r="H285" s="331"/>
      <c r="I285" s="19"/>
      <c r="J285" s="206"/>
      <c r="K285" s="20">
        <f t="shared" si="11"/>
        <v>0</v>
      </c>
    </row>
    <row r="286" spans="2:11" x14ac:dyDescent="0.25">
      <c r="B286" s="18">
        <f t="shared" si="10"/>
        <v>275</v>
      </c>
      <c r="C286" s="322"/>
      <c r="D286" s="322"/>
      <c r="E286" s="144"/>
      <c r="F286" s="140"/>
      <c r="G286" s="330"/>
      <c r="H286" s="331"/>
      <c r="I286" s="19"/>
      <c r="J286" s="206"/>
      <c r="K286" s="20">
        <f t="shared" si="11"/>
        <v>0</v>
      </c>
    </row>
    <row r="287" spans="2:11" x14ac:dyDescent="0.25">
      <c r="B287" s="18">
        <f t="shared" si="10"/>
        <v>276</v>
      </c>
      <c r="C287" s="322"/>
      <c r="D287" s="322"/>
      <c r="E287" s="144"/>
      <c r="F287" s="140"/>
      <c r="G287" s="330"/>
      <c r="H287" s="331"/>
      <c r="I287" s="19"/>
      <c r="J287" s="206"/>
      <c r="K287" s="20">
        <f t="shared" si="11"/>
        <v>0</v>
      </c>
    </row>
    <row r="288" spans="2:11" x14ac:dyDescent="0.25">
      <c r="B288" s="18">
        <f t="shared" si="10"/>
        <v>277</v>
      </c>
      <c r="C288" s="322"/>
      <c r="D288" s="322"/>
      <c r="E288" s="144"/>
      <c r="F288" s="140"/>
      <c r="G288" s="330"/>
      <c r="H288" s="331"/>
      <c r="I288" s="19"/>
      <c r="J288" s="206"/>
      <c r="K288" s="20">
        <f t="shared" si="11"/>
        <v>0</v>
      </c>
    </row>
    <row r="289" spans="2:11" x14ac:dyDescent="0.25">
      <c r="B289" s="18">
        <f t="shared" si="10"/>
        <v>278</v>
      </c>
      <c r="C289" s="322"/>
      <c r="D289" s="322"/>
      <c r="E289" s="144"/>
      <c r="F289" s="140"/>
      <c r="G289" s="330"/>
      <c r="H289" s="331"/>
      <c r="I289" s="19"/>
      <c r="J289" s="206"/>
      <c r="K289" s="20">
        <f t="shared" si="11"/>
        <v>0</v>
      </c>
    </row>
    <row r="290" spans="2:11" x14ac:dyDescent="0.25">
      <c r="B290" s="18">
        <f t="shared" si="10"/>
        <v>279</v>
      </c>
      <c r="C290" s="322"/>
      <c r="D290" s="322"/>
      <c r="E290" s="144"/>
      <c r="F290" s="140"/>
      <c r="G290" s="330"/>
      <c r="H290" s="331"/>
      <c r="I290" s="19"/>
      <c r="J290" s="206"/>
      <c r="K290" s="20">
        <f t="shared" si="11"/>
        <v>0</v>
      </c>
    </row>
    <row r="291" spans="2:11" x14ac:dyDescent="0.25">
      <c r="B291" s="18">
        <f t="shared" si="10"/>
        <v>280</v>
      </c>
      <c r="C291" s="322"/>
      <c r="D291" s="322"/>
      <c r="E291" s="144"/>
      <c r="F291" s="140"/>
      <c r="G291" s="330"/>
      <c r="H291" s="331"/>
      <c r="I291" s="19"/>
      <c r="J291" s="206"/>
      <c r="K291" s="20">
        <f t="shared" si="11"/>
        <v>0</v>
      </c>
    </row>
    <row r="292" spans="2:11" x14ac:dyDescent="0.25">
      <c r="B292" s="18">
        <f t="shared" si="10"/>
        <v>281</v>
      </c>
      <c r="C292" s="322"/>
      <c r="D292" s="322"/>
      <c r="E292" s="144"/>
      <c r="F292" s="140"/>
      <c r="G292" s="330"/>
      <c r="H292" s="331"/>
      <c r="I292" s="19"/>
      <c r="J292" s="206"/>
      <c r="K292" s="20">
        <f t="shared" si="11"/>
        <v>0</v>
      </c>
    </row>
    <row r="293" spans="2:11" x14ac:dyDescent="0.25">
      <c r="B293" s="18">
        <f t="shared" si="10"/>
        <v>282</v>
      </c>
      <c r="C293" s="322"/>
      <c r="D293" s="322"/>
      <c r="E293" s="144"/>
      <c r="F293" s="140"/>
      <c r="G293" s="330"/>
      <c r="H293" s="331"/>
      <c r="I293" s="19"/>
      <c r="J293" s="206"/>
      <c r="K293" s="20">
        <f t="shared" si="11"/>
        <v>0</v>
      </c>
    </row>
    <row r="294" spans="2:11" x14ac:dyDescent="0.25">
      <c r="B294" s="18">
        <f t="shared" si="10"/>
        <v>283</v>
      </c>
      <c r="C294" s="322"/>
      <c r="D294" s="322"/>
      <c r="E294" s="144"/>
      <c r="F294" s="140"/>
      <c r="G294" s="330"/>
      <c r="H294" s="331"/>
      <c r="I294" s="19"/>
      <c r="J294" s="206"/>
      <c r="K294" s="20">
        <f t="shared" si="11"/>
        <v>0</v>
      </c>
    </row>
    <row r="295" spans="2:11" x14ac:dyDescent="0.25">
      <c r="B295" s="18">
        <f t="shared" si="10"/>
        <v>284</v>
      </c>
      <c r="C295" s="322"/>
      <c r="D295" s="322"/>
      <c r="E295" s="144"/>
      <c r="F295" s="140"/>
      <c r="G295" s="330"/>
      <c r="H295" s="331"/>
      <c r="I295" s="19"/>
      <c r="J295" s="206"/>
      <c r="K295" s="20">
        <f t="shared" si="11"/>
        <v>0</v>
      </c>
    </row>
    <row r="296" spans="2:11" x14ac:dyDescent="0.25">
      <c r="B296" s="18">
        <f t="shared" si="10"/>
        <v>285</v>
      </c>
      <c r="C296" s="322"/>
      <c r="D296" s="322"/>
      <c r="E296" s="144"/>
      <c r="F296" s="140"/>
      <c r="G296" s="330"/>
      <c r="H296" s="331"/>
      <c r="I296" s="19"/>
      <c r="J296" s="206"/>
      <c r="K296" s="20">
        <f t="shared" si="11"/>
        <v>0</v>
      </c>
    </row>
    <row r="297" spans="2:11" x14ac:dyDescent="0.25">
      <c r="B297" s="18">
        <f t="shared" si="10"/>
        <v>286</v>
      </c>
      <c r="C297" s="322"/>
      <c r="D297" s="322"/>
      <c r="E297" s="144"/>
      <c r="F297" s="140"/>
      <c r="G297" s="330"/>
      <c r="H297" s="331"/>
      <c r="I297" s="19"/>
      <c r="J297" s="206"/>
      <c r="K297" s="20">
        <f t="shared" si="11"/>
        <v>0</v>
      </c>
    </row>
    <row r="298" spans="2:11" x14ac:dyDescent="0.25">
      <c r="B298" s="18">
        <f t="shared" si="10"/>
        <v>287</v>
      </c>
      <c r="C298" s="322"/>
      <c r="D298" s="322"/>
      <c r="E298" s="144"/>
      <c r="F298" s="140"/>
      <c r="G298" s="330"/>
      <c r="H298" s="331"/>
      <c r="I298" s="19"/>
      <c r="J298" s="206"/>
      <c r="K298" s="20">
        <f t="shared" si="11"/>
        <v>0</v>
      </c>
    </row>
    <row r="299" spans="2:11" x14ac:dyDescent="0.25">
      <c r="B299" s="18">
        <f t="shared" si="10"/>
        <v>288</v>
      </c>
      <c r="C299" s="322"/>
      <c r="D299" s="322"/>
      <c r="E299" s="144"/>
      <c r="F299" s="140"/>
      <c r="G299" s="330"/>
      <c r="H299" s="331"/>
      <c r="I299" s="19"/>
      <c r="J299" s="206"/>
      <c r="K299" s="20">
        <f t="shared" si="11"/>
        <v>0</v>
      </c>
    </row>
    <row r="300" spans="2:11" x14ac:dyDescent="0.25">
      <c r="B300" s="18">
        <f t="shared" si="10"/>
        <v>289</v>
      </c>
      <c r="C300" s="322"/>
      <c r="D300" s="322"/>
      <c r="E300" s="144"/>
      <c r="F300" s="140"/>
      <c r="G300" s="330"/>
      <c r="H300" s="331"/>
      <c r="I300" s="19"/>
      <c r="J300" s="206"/>
      <c r="K300" s="20">
        <f t="shared" si="11"/>
        <v>0</v>
      </c>
    </row>
    <row r="301" spans="2:11" x14ac:dyDescent="0.25">
      <c r="B301" s="18">
        <f t="shared" si="10"/>
        <v>290</v>
      </c>
      <c r="C301" s="322"/>
      <c r="D301" s="322"/>
      <c r="E301" s="144"/>
      <c r="F301" s="140"/>
      <c r="G301" s="330"/>
      <c r="H301" s="331"/>
      <c r="I301" s="19"/>
      <c r="J301" s="206"/>
      <c r="K301" s="20">
        <f t="shared" si="11"/>
        <v>0</v>
      </c>
    </row>
    <row r="302" spans="2:11" x14ac:dyDescent="0.25">
      <c r="B302" s="18">
        <f t="shared" si="10"/>
        <v>291</v>
      </c>
      <c r="C302" s="322"/>
      <c r="D302" s="322"/>
      <c r="E302" s="144"/>
      <c r="F302" s="140"/>
      <c r="G302" s="330"/>
      <c r="H302" s="331"/>
      <c r="I302" s="19"/>
      <c r="J302" s="206"/>
      <c r="K302" s="20">
        <f t="shared" si="11"/>
        <v>0</v>
      </c>
    </row>
    <row r="303" spans="2:11" x14ac:dyDescent="0.25">
      <c r="B303" s="18">
        <f t="shared" si="10"/>
        <v>292</v>
      </c>
      <c r="C303" s="322"/>
      <c r="D303" s="322"/>
      <c r="E303" s="144"/>
      <c r="F303" s="140"/>
      <c r="G303" s="330"/>
      <c r="H303" s="331"/>
      <c r="I303" s="19"/>
      <c r="J303" s="206"/>
      <c r="K303" s="20">
        <f t="shared" si="11"/>
        <v>0</v>
      </c>
    </row>
    <row r="304" spans="2:11" x14ac:dyDescent="0.25">
      <c r="B304" s="18">
        <f t="shared" si="10"/>
        <v>293</v>
      </c>
      <c r="C304" s="322"/>
      <c r="D304" s="322"/>
      <c r="E304" s="144"/>
      <c r="F304" s="140"/>
      <c r="G304" s="330"/>
      <c r="H304" s="331"/>
      <c r="I304" s="19"/>
      <c r="J304" s="206"/>
      <c r="K304" s="20">
        <f t="shared" si="11"/>
        <v>0</v>
      </c>
    </row>
    <row r="305" spans="2:11" x14ac:dyDescent="0.25">
      <c r="B305" s="18">
        <f t="shared" ref="B305:B368" si="12">ROW()-ROW($B$11)</f>
        <v>294</v>
      </c>
      <c r="C305" s="322"/>
      <c r="D305" s="322"/>
      <c r="E305" s="144"/>
      <c r="F305" s="140"/>
      <c r="G305" s="330"/>
      <c r="H305" s="331"/>
      <c r="I305" s="19"/>
      <c r="J305" s="206"/>
      <c r="K305" s="20">
        <f t="shared" si="11"/>
        <v>0</v>
      </c>
    </row>
    <row r="306" spans="2:11" x14ac:dyDescent="0.25">
      <c r="B306" s="18">
        <f t="shared" si="12"/>
        <v>295</v>
      </c>
      <c r="C306" s="322"/>
      <c r="D306" s="322"/>
      <c r="E306" s="144"/>
      <c r="F306" s="140"/>
      <c r="G306" s="330"/>
      <c r="H306" s="331"/>
      <c r="I306" s="19"/>
      <c r="J306" s="206"/>
      <c r="K306" s="20">
        <f t="shared" si="11"/>
        <v>0</v>
      </c>
    </row>
    <row r="307" spans="2:11" x14ac:dyDescent="0.25">
      <c r="B307" s="18">
        <f t="shared" si="12"/>
        <v>296</v>
      </c>
      <c r="C307" s="322"/>
      <c r="D307" s="322"/>
      <c r="E307" s="144"/>
      <c r="F307" s="140"/>
      <c r="G307" s="330"/>
      <c r="H307" s="331"/>
      <c r="I307" s="19"/>
      <c r="J307" s="206"/>
      <c r="K307" s="20">
        <f t="shared" si="11"/>
        <v>0</v>
      </c>
    </row>
    <row r="308" spans="2:11" x14ac:dyDescent="0.25">
      <c r="B308" s="18">
        <f t="shared" si="12"/>
        <v>297</v>
      </c>
      <c r="C308" s="322"/>
      <c r="D308" s="322"/>
      <c r="E308" s="144"/>
      <c r="F308" s="140"/>
      <c r="G308" s="330"/>
      <c r="H308" s="331"/>
      <c r="I308" s="19"/>
      <c r="J308" s="206"/>
      <c r="K308" s="20">
        <f t="shared" si="11"/>
        <v>0</v>
      </c>
    </row>
    <row r="309" spans="2:11" x14ac:dyDescent="0.25">
      <c r="B309" s="18">
        <f t="shared" si="12"/>
        <v>298</v>
      </c>
      <c r="C309" s="322"/>
      <c r="D309" s="322"/>
      <c r="E309" s="144"/>
      <c r="F309" s="140"/>
      <c r="G309" s="330"/>
      <c r="H309" s="331"/>
      <c r="I309" s="19"/>
      <c r="J309" s="206"/>
      <c r="K309" s="20">
        <f t="shared" si="11"/>
        <v>0</v>
      </c>
    </row>
    <row r="310" spans="2:11" x14ac:dyDescent="0.25">
      <c r="B310" s="18">
        <f t="shared" si="12"/>
        <v>299</v>
      </c>
      <c r="C310" s="322"/>
      <c r="D310" s="322"/>
      <c r="E310" s="144"/>
      <c r="F310" s="140"/>
      <c r="G310" s="330"/>
      <c r="H310" s="331"/>
      <c r="I310" s="19"/>
      <c r="J310" s="206"/>
      <c r="K310" s="20">
        <f t="shared" si="11"/>
        <v>0</v>
      </c>
    </row>
    <row r="311" spans="2:11" x14ac:dyDescent="0.25">
      <c r="B311" s="18">
        <f t="shared" si="12"/>
        <v>300</v>
      </c>
      <c r="C311" s="322"/>
      <c r="D311" s="322"/>
      <c r="E311" s="144"/>
      <c r="F311" s="140"/>
      <c r="G311" s="330"/>
      <c r="H311" s="331"/>
      <c r="I311" s="19"/>
      <c r="J311" s="206"/>
      <c r="K311" s="20">
        <f t="shared" si="11"/>
        <v>0</v>
      </c>
    </row>
    <row r="312" spans="2:11" x14ac:dyDescent="0.25">
      <c r="B312" s="18">
        <f t="shared" si="12"/>
        <v>301</v>
      </c>
      <c r="C312" s="322"/>
      <c r="D312" s="322"/>
      <c r="E312" s="144"/>
      <c r="F312" s="140"/>
      <c r="G312" s="330"/>
      <c r="H312" s="331"/>
      <c r="I312" s="19"/>
      <c r="J312" s="206"/>
      <c r="K312" s="20">
        <f t="shared" si="11"/>
        <v>0</v>
      </c>
    </row>
    <row r="313" spans="2:11" x14ac:dyDescent="0.25">
      <c r="B313" s="18">
        <f t="shared" si="12"/>
        <v>302</v>
      </c>
      <c r="C313" s="322"/>
      <c r="D313" s="322"/>
      <c r="E313" s="144"/>
      <c r="F313" s="140"/>
      <c r="G313" s="330"/>
      <c r="H313" s="331"/>
      <c r="I313" s="19"/>
      <c r="J313" s="206"/>
      <c r="K313" s="20">
        <f t="shared" si="11"/>
        <v>0</v>
      </c>
    </row>
    <row r="314" spans="2:11" x14ac:dyDescent="0.25">
      <c r="B314" s="18">
        <f t="shared" si="12"/>
        <v>303</v>
      </c>
      <c r="C314" s="322"/>
      <c r="D314" s="322"/>
      <c r="E314" s="144"/>
      <c r="F314" s="140"/>
      <c r="G314" s="330"/>
      <c r="H314" s="331"/>
      <c r="I314" s="19"/>
      <c r="J314" s="206"/>
      <c r="K314" s="20">
        <f t="shared" si="11"/>
        <v>0</v>
      </c>
    </row>
    <row r="315" spans="2:11" x14ac:dyDescent="0.25">
      <c r="B315" s="18">
        <f t="shared" si="12"/>
        <v>304</v>
      </c>
      <c r="C315" s="322"/>
      <c r="D315" s="322"/>
      <c r="E315" s="144"/>
      <c r="F315" s="140"/>
      <c r="G315" s="330"/>
      <c r="H315" s="331"/>
      <c r="I315" s="19"/>
      <c r="J315" s="206"/>
      <c r="K315" s="20">
        <f t="shared" si="11"/>
        <v>0</v>
      </c>
    </row>
    <row r="316" spans="2:11" x14ac:dyDescent="0.25">
      <c r="B316" s="18">
        <f t="shared" si="12"/>
        <v>305</v>
      </c>
      <c r="C316" s="322"/>
      <c r="D316" s="322"/>
      <c r="E316" s="144"/>
      <c r="F316" s="140"/>
      <c r="G316" s="330"/>
      <c r="H316" s="331"/>
      <c r="I316" s="19"/>
      <c r="J316" s="206"/>
      <c r="K316" s="20">
        <f t="shared" si="11"/>
        <v>0</v>
      </c>
    </row>
    <row r="317" spans="2:11" x14ac:dyDescent="0.25">
      <c r="B317" s="18">
        <f t="shared" si="12"/>
        <v>306</v>
      </c>
      <c r="C317" s="322"/>
      <c r="D317" s="322"/>
      <c r="E317" s="144"/>
      <c r="F317" s="140"/>
      <c r="G317" s="330"/>
      <c r="H317" s="331"/>
      <c r="I317" s="19"/>
      <c r="J317" s="206"/>
      <c r="K317" s="20">
        <f t="shared" si="11"/>
        <v>0</v>
      </c>
    </row>
    <row r="318" spans="2:11" x14ac:dyDescent="0.25">
      <c r="B318" s="18">
        <f t="shared" si="12"/>
        <v>307</v>
      </c>
      <c r="C318" s="322"/>
      <c r="D318" s="322"/>
      <c r="E318" s="144"/>
      <c r="F318" s="140"/>
      <c r="G318" s="330"/>
      <c r="H318" s="331"/>
      <c r="I318" s="19"/>
      <c r="J318" s="206"/>
      <c r="K318" s="20">
        <f t="shared" si="11"/>
        <v>0</v>
      </c>
    </row>
    <row r="319" spans="2:11" x14ac:dyDescent="0.25">
      <c r="B319" s="18">
        <f t="shared" si="12"/>
        <v>308</v>
      </c>
      <c r="C319" s="322"/>
      <c r="D319" s="322"/>
      <c r="E319" s="144"/>
      <c r="F319" s="140"/>
      <c r="G319" s="330"/>
      <c r="H319" s="331"/>
      <c r="I319" s="19"/>
      <c r="J319" s="206"/>
      <c r="K319" s="20">
        <f t="shared" si="11"/>
        <v>0</v>
      </c>
    </row>
    <row r="320" spans="2:11" x14ac:dyDescent="0.25">
      <c r="B320" s="18">
        <f t="shared" si="12"/>
        <v>309</v>
      </c>
      <c r="C320" s="322"/>
      <c r="D320" s="322"/>
      <c r="E320" s="144"/>
      <c r="F320" s="140"/>
      <c r="G320" s="330"/>
      <c r="H320" s="331"/>
      <c r="I320" s="19"/>
      <c r="J320" s="206"/>
      <c r="K320" s="20">
        <f t="shared" si="11"/>
        <v>0</v>
      </c>
    </row>
    <row r="321" spans="2:11" x14ac:dyDescent="0.25">
      <c r="B321" s="18">
        <f t="shared" si="12"/>
        <v>310</v>
      </c>
      <c r="C321" s="322"/>
      <c r="D321" s="322"/>
      <c r="E321" s="144"/>
      <c r="F321" s="140"/>
      <c r="G321" s="330"/>
      <c r="H321" s="331"/>
      <c r="I321" s="19"/>
      <c r="J321" s="206"/>
      <c r="K321" s="20">
        <f t="shared" si="11"/>
        <v>0</v>
      </c>
    </row>
    <row r="322" spans="2:11" x14ac:dyDescent="0.25">
      <c r="B322" s="18">
        <f t="shared" si="12"/>
        <v>311</v>
      </c>
      <c r="C322" s="322"/>
      <c r="D322" s="322"/>
      <c r="E322" s="144"/>
      <c r="F322" s="140"/>
      <c r="G322" s="330"/>
      <c r="H322" s="331"/>
      <c r="I322" s="19"/>
      <c r="J322" s="206"/>
      <c r="K322" s="20">
        <f t="shared" ref="K322:K385" si="13">J322*I322</f>
        <v>0</v>
      </c>
    </row>
    <row r="323" spans="2:11" x14ac:dyDescent="0.25">
      <c r="B323" s="18">
        <f t="shared" si="12"/>
        <v>312</v>
      </c>
      <c r="C323" s="322"/>
      <c r="D323" s="322"/>
      <c r="E323" s="144"/>
      <c r="F323" s="140"/>
      <c r="G323" s="330"/>
      <c r="H323" s="331"/>
      <c r="I323" s="19"/>
      <c r="J323" s="206"/>
      <c r="K323" s="20">
        <f t="shared" si="13"/>
        <v>0</v>
      </c>
    </row>
    <row r="324" spans="2:11" x14ac:dyDescent="0.25">
      <c r="B324" s="18">
        <f t="shared" si="12"/>
        <v>313</v>
      </c>
      <c r="C324" s="322"/>
      <c r="D324" s="322"/>
      <c r="E324" s="144"/>
      <c r="F324" s="140"/>
      <c r="G324" s="330"/>
      <c r="H324" s="331"/>
      <c r="I324" s="19"/>
      <c r="J324" s="206"/>
      <c r="K324" s="20">
        <f t="shared" si="13"/>
        <v>0</v>
      </c>
    </row>
    <row r="325" spans="2:11" x14ac:dyDescent="0.25">
      <c r="B325" s="18">
        <f t="shared" si="12"/>
        <v>314</v>
      </c>
      <c r="C325" s="322"/>
      <c r="D325" s="322"/>
      <c r="E325" s="144"/>
      <c r="F325" s="140"/>
      <c r="G325" s="330"/>
      <c r="H325" s="331"/>
      <c r="I325" s="19"/>
      <c r="J325" s="206"/>
      <c r="K325" s="20">
        <f t="shared" si="13"/>
        <v>0</v>
      </c>
    </row>
    <row r="326" spans="2:11" x14ac:dyDescent="0.25">
      <c r="B326" s="18">
        <f t="shared" si="12"/>
        <v>315</v>
      </c>
      <c r="C326" s="322"/>
      <c r="D326" s="322"/>
      <c r="E326" s="144"/>
      <c r="F326" s="140"/>
      <c r="G326" s="330"/>
      <c r="H326" s="331"/>
      <c r="I326" s="19"/>
      <c r="J326" s="206"/>
      <c r="K326" s="20">
        <f t="shared" si="13"/>
        <v>0</v>
      </c>
    </row>
    <row r="327" spans="2:11" x14ac:dyDescent="0.25">
      <c r="B327" s="18">
        <f t="shared" si="12"/>
        <v>316</v>
      </c>
      <c r="C327" s="322"/>
      <c r="D327" s="322"/>
      <c r="E327" s="144"/>
      <c r="F327" s="140"/>
      <c r="G327" s="330"/>
      <c r="H327" s="331"/>
      <c r="I327" s="19"/>
      <c r="J327" s="206"/>
      <c r="K327" s="20">
        <f t="shared" si="13"/>
        <v>0</v>
      </c>
    </row>
    <row r="328" spans="2:11" x14ac:dyDescent="0.25">
      <c r="B328" s="18">
        <f t="shared" si="12"/>
        <v>317</v>
      </c>
      <c r="C328" s="322"/>
      <c r="D328" s="322"/>
      <c r="E328" s="144"/>
      <c r="F328" s="140"/>
      <c r="G328" s="330"/>
      <c r="H328" s="331"/>
      <c r="I328" s="19"/>
      <c r="J328" s="206"/>
      <c r="K328" s="20">
        <f t="shared" si="13"/>
        <v>0</v>
      </c>
    </row>
    <row r="329" spans="2:11" x14ac:dyDescent="0.25">
      <c r="B329" s="18">
        <f t="shared" si="12"/>
        <v>318</v>
      </c>
      <c r="C329" s="322"/>
      <c r="D329" s="322"/>
      <c r="E329" s="144"/>
      <c r="F329" s="140"/>
      <c r="G329" s="330"/>
      <c r="H329" s="331"/>
      <c r="I329" s="19"/>
      <c r="J329" s="206"/>
      <c r="K329" s="20">
        <f t="shared" si="13"/>
        <v>0</v>
      </c>
    </row>
    <row r="330" spans="2:11" x14ac:dyDescent="0.25">
      <c r="B330" s="18">
        <f t="shared" si="12"/>
        <v>319</v>
      </c>
      <c r="C330" s="322"/>
      <c r="D330" s="322"/>
      <c r="E330" s="144"/>
      <c r="F330" s="140"/>
      <c r="G330" s="330"/>
      <c r="H330" s="331"/>
      <c r="I330" s="19"/>
      <c r="J330" s="206"/>
      <c r="K330" s="20">
        <f t="shared" si="13"/>
        <v>0</v>
      </c>
    </row>
    <row r="331" spans="2:11" x14ac:dyDescent="0.25">
      <c r="B331" s="18">
        <f t="shared" si="12"/>
        <v>320</v>
      </c>
      <c r="C331" s="322"/>
      <c r="D331" s="322"/>
      <c r="E331" s="144"/>
      <c r="F331" s="140"/>
      <c r="G331" s="330"/>
      <c r="H331" s="331"/>
      <c r="I331" s="19"/>
      <c r="J331" s="206"/>
      <c r="K331" s="20">
        <f t="shared" si="13"/>
        <v>0</v>
      </c>
    </row>
    <row r="332" spans="2:11" x14ac:dyDescent="0.25">
      <c r="B332" s="18">
        <f t="shared" si="12"/>
        <v>321</v>
      </c>
      <c r="C332" s="322"/>
      <c r="D332" s="322"/>
      <c r="E332" s="144"/>
      <c r="F332" s="140"/>
      <c r="G332" s="330"/>
      <c r="H332" s="331"/>
      <c r="I332" s="19"/>
      <c r="J332" s="206"/>
      <c r="K332" s="20">
        <f t="shared" si="13"/>
        <v>0</v>
      </c>
    </row>
    <row r="333" spans="2:11" x14ac:dyDescent="0.25">
      <c r="B333" s="18">
        <f t="shared" si="12"/>
        <v>322</v>
      </c>
      <c r="C333" s="322"/>
      <c r="D333" s="322"/>
      <c r="E333" s="144"/>
      <c r="F333" s="140"/>
      <c r="G333" s="330"/>
      <c r="H333" s="331"/>
      <c r="I333" s="19"/>
      <c r="J333" s="206"/>
      <c r="K333" s="20">
        <f t="shared" si="13"/>
        <v>0</v>
      </c>
    </row>
    <row r="334" spans="2:11" x14ac:dyDescent="0.25">
      <c r="B334" s="18">
        <f t="shared" si="12"/>
        <v>323</v>
      </c>
      <c r="C334" s="322"/>
      <c r="D334" s="322"/>
      <c r="E334" s="144"/>
      <c r="F334" s="140"/>
      <c r="G334" s="330"/>
      <c r="H334" s="331"/>
      <c r="I334" s="19"/>
      <c r="J334" s="206"/>
      <c r="K334" s="20">
        <f t="shared" si="13"/>
        <v>0</v>
      </c>
    </row>
    <row r="335" spans="2:11" x14ac:dyDescent="0.25">
      <c r="B335" s="18">
        <f t="shared" si="12"/>
        <v>324</v>
      </c>
      <c r="C335" s="322"/>
      <c r="D335" s="322"/>
      <c r="E335" s="144"/>
      <c r="F335" s="140"/>
      <c r="G335" s="330"/>
      <c r="H335" s="331"/>
      <c r="I335" s="19"/>
      <c r="J335" s="206"/>
      <c r="K335" s="20">
        <f t="shared" si="13"/>
        <v>0</v>
      </c>
    </row>
    <row r="336" spans="2:11" x14ac:dyDescent="0.25">
      <c r="B336" s="18">
        <f t="shared" si="12"/>
        <v>325</v>
      </c>
      <c r="C336" s="322"/>
      <c r="D336" s="322"/>
      <c r="E336" s="144"/>
      <c r="F336" s="140"/>
      <c r="G336" s="330"/>
      <c r="H336" s="331"/>
      <c r="I336" s="19"/>
      <c r="J336" s="206"/>
      <c r="K336" s="20">
        <f t="shared" si="13"/>
        <v>0</v>
      </c>
    </row>
    <row r="337" spans="2:11" x14ac:dyDescent="0.25">
      <c r="B337" s="18">
        <f t="shared" si="12"/>
        <v>326</v>
      </c>
      <c r="C337" s="322"/>
      <c r="D337" s="322"/>
      <c r="E337" s="144"/>
      <c r="F337" s="140"/>
      <c r="G337" s="330"/>
      <c r="H337" s="331"/>
      <c r="I337" s="19"/>
      <c r="J337" s="206"/>
      <c r="K337" s="20">
        <f t="shared" si="13"/>
        <v>0</v>
      </c>
    </row>
    <row r="338" spans="2:11" x14ac:dyDescent="0.25">
      <c r="B338" s="18">
        <f t="shared" si="12"/>
        <v>327</v>
      </c>
      <c r="C338" s="322"/>
      <c r="D338" s="322"/>
      <c r="E338" s="144"/>
      <c r="F338" s="140"/>
      <c r="G338" s="330"/>
      <c r="H338" s="331"/>
      <c r="I338" s="19"/>
      <c r="J338" s="206"/>
      <c r="K338" s="20">
        <f t="shared" si="13"/>
        <v>0</v>
      </c>
    </row>
    <row r="339" spans="2:11" x14ac:dyDescent="0.25">
      <c r="B339" s="18">
        <f t="shared" si="12"/>
        <v>328</v>
      </c>
      <c r="C339" s="322"/>
      <c r="D339" s="322"/>
      <c r="E339" s="144"/>
      <c r="F339" s="140"/>
      <c r="G339" s="330"/>
      <c r="H339" s="331"/>
      <c r="I339" s="19"/>
      <c r="J339" s="206"/>
      <c r="K339" s="20">
        <f t="shared" si="13"/>
        <v>0</v>
      </c>
    </row>
    <row r="340" spans="2:11" x14ac:dyDescent="0.25">
      <c r="B340" s="18">
        <f t="shared" si="12"/>
        <v>329</v>
      </c>
      <c r="C340" s="322"/>
      <c r="D340" s="322"/>
      <c r="E340" s="144"/>
      <c r="F340" s="140"/>
      <c r="G340" s="330"/>
      <c r="H340" s="331"/>
      <c r="I340" s="19"/>
      <c r="J340" s="206"/>
      <c r="K340" s="20">
        <f t="shared" si="13"/>
        <v>0</v>
      </c>
    </row>
    <row r="341" spans="2:11" x14ac:dyDescent="0.25">
      <c r="B341" s="18">
        <f t="shared" si="12"/>
        <v>330</v>
      </c>
      <c r="C341" s="322"/>
      <c r="D341" s="322"/>
      <c r="E341" s="144"/>
      <c r="F341" s="140"/>
      <c r="G341" s="330"/>
      <c r="H341" s="331"/>
      <c r="I341" s="19"/>
      <c r="J341" s="206"/>
      <c r="K341" s="20">
        <f t="shared" si="13"/>
        <v>0</v>
      </c>
    </row>
    <row r="342" spans="2:11" x14ac:dyDescent="0.25">
      <c r="B342" s="18">
        <f t="shared" si="12"/>
        <v>331</v>
      </c>
      <c r="C342" s="322"/>
      <c r="D342" s="322"/>
      <c r="E342" s="144"/>
      <c r="F342" s="140"/>
      <c r="G342" s="330"/>
      <c r="H342" s="331"/>
      <c r="I342" s="19"/>
      <c r="J342" s="206"/>
      <c r="K342" s="20">
        <f t="shared" si="13"/>
        <v>0</v>
      </c>
    </row>
    <row r="343" spans="2:11" x14ac:dyDescent="0.25">
      <c r="B343" s="18">
        <f t="shared" si="12"/>
        <v>332</v>
      </c>
      <c r="C343" s="322"/>
      <c r="D343" s="322"/>
      <c r="E343" s="144"/>
      <c r="F343" s="140"/>
      <c r="G343" s="330"/>
      <c r="H343" s="331"/>
      <c r="I343" s="19"/>
      <c r="J343" s="206"/>
      <c r="K343" s="20">
        <f t="shared" si="13"/>
        <v>0</v>
      </c>
    </row>
    <row r="344" spans="2:11" x14ac:dyDescent="0.25">
      <c r="B344" s="18">
        <f t="shared" si="12"/>
        <v>333</v>
      </c>
      <c r="C344" s="322"/>
      <c r="D344" s="322"/>
      <c r="E344" s="144"/>
      <c r="F344" s="140"/>
      <c r="G344" s="330"/>
      <c r="H344" s="331"/>
      <c r="I344" s="19"/>
      <c r="J344" s="206"/>
      <c r="K344" s="20">
        <f t="shared" si="13"/>
        <v>0</v>
      </c>
    </row>
    <row r="345" spans="2:11" x14ac:dyDescent="0.25">
      <c r="B345" s="18">
        <f t="shared" si="12"/>
        <v>334</v>
      </c>
      <c r="C345" s="322"/>
      <c r="D345" s="322"/>
      <c r="E345" s="144"/>
      <c r="F345" s="140"/>
      <c r="G345" s="330"/>
      <c r="H345" s="331"/>
      <c r="I345" s="19"/>
      <c r="J345" s="206"/>
      <c r="K345" s="20">
        <f t="shared" si="13"/>
        <v>0</v>
      </c>
    </row>
    <row r="346" spans="2:11" x14ac:dyDescent="0.25">
      <c r="B346" s="18">
        <f t="shared" si="12"/>
        <v>335</v>
      </c>
      <c r="C346" s="322"/>
      <c r="D346" s="322"/>
      <c r="E346" s="144"/>
      <c r="F346" s="140"/>
      <c r="G346" s="330"/>
      <c r="H346" s="331"/>
      <c r="I346" s="19"/>
      <c r="J346" s="206"/>
      <c r="K346" s="20">
        <f t="shared" si="13"/>
        <v>0</v>
      </c>
    </row>
    <row r="347" spans="2:11" x14ac:dyDescent="0.25">
      <c r="B347" s="18">
        <f t="shared" si="12"/>
        <v>336</v>
      </c>
      <c r="C347" s="322"/>
      <c r="D347" s="322"/>
      <c r="E347" s="144"/>
      <c r="F347" s="140"/>
      <c r="G347" s="330"/>
      <c r="H347" s="331"/>
      <c r="I347" s="19"/>
      <c r="J347" s="206"/>
      <c r="K347" s="20">
        <f t="shared" si="13"/>
        <v>0</v>
      </c>
    </row>
    <row r="348" spans="2:11" x14ac:dyDescent="0.25">
      <c r="B348" s="18">
        <f t="shared" si="12"/>
        <v>337</v>
      </c>
      <c r="C348" s="322"/>
      <c r="D348" s="322"/>
      <c r="E348" s="144"/>
      <c r="F348" s="140"/>
      <c r="G348" s="330"/>
      <c r="H348" s="331"/>
      <c r="I348" s="19"/>
      <c r="J348" s="206"/>
      <c r="K348" s="20">
        <f t="shared" si="13"/>
        <v>0</v>
      </c>
    </row>
    <row r="349" spans="2:11" x14ac:dyDescent="0.25">
      <c r="B349" s="18">
        <f t="shared" si="12"/>
        <v>338</v>
      </c>
      <c r="C349" s="322"/>
      <c r="D349" s="322"/>
      <c r="E349" s="144"/>
      <c r="F349" s="140"/>
      <c r="G349" s="330"/>
      <c r="H349" s="331"/>
      <c r="I349" s="19"/>
      <c r="J349" s="206"/>
      <c r="K349" s="20">
        <f t="shared" si="13"/>
        <v>0</v>
      </c>
    </row>
    <row r="350" spans="2:11" x14ac:dyDescent="0.25">
      <c r="B350" s="18">
        <f t="shared" si="12"/>
        <v>339</v>
      </c>
      <c r="C350" s="322"/>
      <c r="D350" s="322"/>
      <c r="E350" s="144"/>
      <c r="F350" s="140"/>
      <c r="G350" s="330"/>
      <c r="H350" s="331"/>
      <c r="I350" s="19"/>
      <c r="J350" s="206"/>
      <c r="K350" s="20">
        <f t="shared" si="13"/>
        <v>0</v>
      </c>
    </row>
    <row r="351" spans="2:11" x14ac:dyDescent="0.25">
      <c r="B351" s="18">
        <f t="shared" si="12"/>
        <v>340</v>
      </c>
      <c r="C351" s="322"/>
      <c r="D351" s="322"/>
      <c r="E351" s="144"/>
      <c r="F351" s="140"/>
      <c r="G351" s="330"/>
      <c r="H351" s="331"/>
      <c r="I351" s="19"/>
      <c r="J351" s="206"/>
      <c r="K351" s="20">
        <f t="shared" si="13"/>
        <v>0</v>
      </c>
    </row>
    <row r="352" spans="2:11" x14ac:dyDescent="0.25">
      <c r="B352" s="18">
        <f t="shared" si="12"/>
        <v>341</v>
      </c>
      <c r="C352" s="322"/>
      <c r="D352" s="322"/>
      <c r="E352" s="144"/>
      <c r="F352" s="140"/>
      <c r="G352" s="330"/>
      <c r="H352" s="331"/>
      <c r="I352" s="19"/>
      <c r="J352" s="206"/>
      <c r="K352" s="20">
        <f t="shared" si="13"/>
        <v>0</v>
      </c>
    </row>
    <row r="353" spans="2:11" x14ac:dyDescent="0.25">
      <c r="B353" s="18">
        <f t="shared" si="12"/>
        <v>342</v>
      </c>
      <c r="C353" s="322"/>
      <c r="D353" s="322"/>
      <c r="E353" s="144"/>
      <c r="F353" s="140"/>
      <c r="G353" s="330"/>
      <c r="H353" s="331"/>
      <c r="I353" s="19"/>
      <c r="J353" s="206"/>
      <c r="K353" s="20">
        <f t="shared" si="13"/>
        <v>0</v>
      </c>
    </row>
    <row r="354" spans="2:11" x14ac:dyDescent="0.25">
      <c r="B354" s="18">
        <f t="shared" si="12"/>
        <v>343</v>
      </c>
      <c r="C354" s="322"/>
      <c r="D354" s="322"/>
      <c r="E354" s="144"/>
      <c r="F354" s="140"/>
      <c r="G354" s="330"/>
      <c r="H354" s="331"/>
      <c r="I354" s="19"/>
      <c r="J354" s="206"/>
      <c r="K354" s="20">
        <f t="shared" si="13"/>
        <v>0</v>
      </c>
    </row>
    <row r="355" spans="2:11" x14ac:dyDescent="0.25">
      <c r="B355" s="18">
        <f t="shared" si="12"/>
        <v>344</v>
      </c>
      <c r="C355" s="322"/>
      <c r="D355" s="322"/>
      <c r="E355" s="144"/>
      <c r="F355" s="140"/>
      <c r="G355" s="330"/>
      <c r="H355" s="331"/>
      <c r="I355" s="19"/>
      <c r="J355" s="206"/>
      <c r="K355" s="20">
        <f t="shared" si="13"/>
        <v>0</v>
      </c>
    </row>
    <row r="356" spans="2:11" x14ac:dyDescent="0.25">
      <c r="B356" s="18">
        <f t="shared" si="12"/>
        <v>345</v>
      </c>
      <c r="C356" s="322"/>
      <c r="D356" s="322"/>
      <c r="E356" s="144"/>
      <c r="F356" s="140"/>
      <c r="G356" s="330"/>
      <c r="H356" s="331"/>
      <c r="I356" s="19"/>
      <c r="J356" s="206"/>
      <c r="K356" s="20">
        <f t="shared" si="13"/>
        <v>0</v>
      </c>
    </row>
    <row r="357" spans="2:11" x14ac:dyDescent="0.25">
      <c r="B357" s="18">
        <f t="shared" si="12"/>
        <v>346</v>
      </c>
      <c r="C357" s="322"/>
      <c r="D357" s="322"/>
      <c r="E357" s="144"/>
      <c r="F357" s="140"/>
      <c r="G357" s="330"/>
      <c r="H357" s="331"/>
      <c r="I357" s="19"/>
      <c r="J357" s="206"/>
      <c r="K357" s="20">
        <f t="shared" si="13"/>
        <v>0</v>
      </c>
    </row>
    <row r="358" spans="2:11" x14ac:dyDescent="0.25">
      <c r="B358" s="18">
        <f t="shared" si="12"/>
        <v>347</v>
      </c>
      <c r="C358" s="322"/>
      <c r="D358" s="322"/>
      <c r="E358" s="144"/>
      <c r="F358" s="140"/>
      <c r="G358" s="330"/>
      <c r="H358" s="331"/>
      <c r="I358" s="19"/>
      <c r="J358" s="206"/>
      <c r="K358" s="20">
        <f t="shared" si="13"/>
        <v>0</v>
      </c>
    </row>
    <row r="359" spans="2:11" x14ac:dyDescent="0.25">
      <c r="B359" s="18">
        <f t="shared" si="12"/>
        <v>348</v>
      </c>
      <c r="C359" s="322"/>
      <c r="D359" s="322"/>
      <c r="E359" s="144"/>
      <c r="F359" s="140"/>
      <c r="G359" s="330"/>
      <c r="H359" s="331"/>
      <c r="I359" s="19"/>
      <c r="J359" s="206"/>
      <c r="K359" s="20">
        <f t="shared" si="13"/>
        <v>0</v>
      </c>
    </row>
    <row r="360" spans="2:11" x14ac:dyDescent="0.25">
      <c r="B360" s="18">
        <f t="shared" si="12"/>
        <v>349</v>
      </c>
      <c r="C360" s="322"/>
      <c r="D360" s="322"/>
      <c r="E360" s="144"/>
      <c r="F360" s="140"/>
      <c r="G360" s="330"/>
      <c r="H360" s="331"/>
      <c r="I360" s="19"/>
      <c r="J360" s="206"/>
      <c r="K360" s="20">
        <f t="shared" si="13"/>
        <v>0</v>
      </c>
    </row>
    <row r="361" spans="2:11" x14ac:dyDescent="0.25">
      <c r="B361" s="18">
        <f t="shared" si="12"/>
        <v>350</v>
      </c>
      <c r="C361" s="322"/>
      <c r="D361" s="322"/>
      <c r="E361" s="144"/>
      <c r="F361" s="140"/>
      <c r="G361" s="330"/>
      <c r="H361" s="331"/>
      <c r="I361" s="19"/>
      <c r="J361" s="206"/>
      <c r="K361" s="20">
        <f t="shared" si="13"/>
        <v>0</v>
      </c>
    </row>
    <row r="362" spans="2:11" x14ac:dyDescent="0.25">
      <c r="B362" s="18">
        <f t="shared" si="12"/>
        <v>351</v>
      </c>
      <c r="C362" s="322"/>
      <c r="D362" s="322"/>
      <c r="E362" s="144"/>
      <c r="F362" s="140"/>
      <c r="G362" s="330"/>
      <c r="H362" s="331"/>
      <c r="I362" s="19"/>
      <c r="J362" s="206"/>
      <c r="K362" s="20">
        <f t="shared" si="13"/>
        <v>0</v>
      </c>
    </row>
    <row r="363" spans="2:11" x14ac:dyDescent="0.25">
      <c r="B363" s="18">
        <f t="shared" si="12"/>
        <v>352</v>
      </c>
      <c r="C363" s="322"/>
      <c r="D363" s="322"/>
      <c r="E363" s="144"/>
      <c r="F363" s="140"/>
      <c r="G363" s="330"/>
      <c r="H363" s="331"/>
      <c r="I363" s="19"/>
      <c r="J363" s="206"/>
      <c r="K363" s="20">
        <f t="shared" si="13"/>
        <v>0</v>
      </c>
    </row>
    <row r="364" spans="2:11" x14ac:dyDescent="0.25">
      <c r="B364" s="18">
        <f t="shared" si="12"/>
        <v>353</v>
      </c>
      <c r="C364" s="322"/>
      <c r="D364" s="322"/>
      <c r="E364" s="144"/>
      <c r="F364" s="140"/>
      <c r="G364" s="330"/>
      <c r="H364" s="331"/>
      <c r="I364" s="19"/>
      <c r="J364" s="206"/>
      <c r="K364" s="20">
        <f t="shared" si="13"/>
        <v>0</v>
      </c>
    </row>
    <row r="365" spans="2:11" x14ac:dyDescent="0.25">
      <c r="B365" s="18">
        <f t="shared" si="12"/>
        <v>354</v>
      </c>
      <c r="C365" s="322"/>
      <c r="D365" s="322"/>
      <c r="E365" s="144"/>
      <c r="F365" s="140"/>
      <c r="G365" s="330"/>
      <c r="H365" s="331"/>
      <c r="I365" s="19"/>
      <c r="J365" s="206"/>
      <c r="K365" s="20">
        <f t="shared" si="13"/>
        <v>0</v>
      </c>
    </row>
    <row r="366" spans="2:11" x14ac:dyDescent="0.25">
      <c r="B366" s="18">
        <f t="shared" si="12"/>
        <v>355</v>
      </c>
      <c r="C366" s="322"/>
      <c r="D366" s="322"/>
      <c r="E366" s="144"/>
      <c r="F366" s="140"/>
      <c r="G366" s="330"/>
      <c r="H366" s="331"/>
      <c r="I366" s="19"/>
      <c r="J366" s="206"/>
      <c r="K366" s="20">
        <f t="shared" si="13"/>
        <v>0</v>
      </c>
    </row>
    <row r="367" spans="2:11" x14ac:dyDescent="0.25">
      <c r="B367" s="18">
        <f t="shared" si="12"/>
        <v>356</v>
      </c>
      <c r="C367" s="322"/>
      <c r="D367" s="322"/>
      <c r="E367" s="144"/>
      <c r="F367" s="140"/>
      <c r="G367" s="330"/>
      <c r="H367" s="331"/>
      <c r="I367" s="19"/>
      <c r="J367" s="206"/>
      <c r="K367" s="20">
        <f t="shared" si="13"/>
        <v>0</v>
      </c>
    </row>
    <row r="368" spans="2:11" x14ac:dyDescent="0.25">
      <c r="B368" s="18">
        <f t="shared" si="12"/>
        <v>357</v>
      </c>
      <c r="C368" s="322"/>
      <c r="D368" s="322"/>
      <c r="E368" s="144"/>
      <c r="F368" s="140"/>
      <c r="G368" s="330"/>
      <c r="H368" s="331"/>
      <c r="I368" s="19"/>
      <c r="J368" s="206"/>
      <c r="K368" s="20">
        <f t="shared" si="13"/>
        <v>0</v>
      </c>
    </row>
    <row r="369" spans="2:11" x14ac:dyDescent="0.25">
      <c r="B369" s="18">
        <f t="shared" ref="B369:B432" si="14">ROW()-ROW($B$11)</f>
        <v>358</v>
      </c>
      <c r="C369" s="322"/>
      <c r="D369" s="322"/>
      <c r="E369" s="144"/>
      <c r="F369" s="140"/>
      <c r="G369" s="330"/>
      <c r="H369" s="331"/>
      <c r="I369" s="19"/>
      <c r="J369" s="206"/>
      <c r="K369" s="20">
        <f t="shared" si="13"/>
        <v>0</v>
      </c>
    </row>
    <row r="370" spans="2:11" x14ac:dyDescent="0.25">
      <c r="B370" s="18">
        <f t="shared" si="14"/>
        <v>359</v>
      </c>
      <c r="C370" s="322"/>
      <c r="D370" s="322"/>
      <c r="E370" s="144"/>
      <c r="F370" s="140"/>
      <c r="G370" s="330"/>
      <c r="H370" s="331"/>
      <c r="I370" s="19"/>
      <c r="J370" s="206"/>
      <c r="K370" s="20">
        <f t="shared" si="13"/>
        <v>0</v>
      </c>
    </row>
    <row r="371" spans="2:11" x14ac:dyDescent="0.25">
      <c r="B371" s="18">
        <f t="shared" si="14"/>
        <v>360</v>
      </c>
      <c r="C371" s="322"/>
      <c r="D371" s="322"/>
      <c r="E371" s="144"/>
      <c r="F371" s="140"/>
      <c r="G371" s="330"/>
      <c r="H371" s="331"/>
      <c r="I371" s="19"/>
      <c r="J371" s="206"/>
      <c r="K371" s="20">
        <f t="shared" si="13"/>
        <v>0</v>
      </c>
    </row>
    <row r="372" spans="2:11" x14ac:dyDescent="0.25">
      <c r="B372" s="18">
        <f t="shared" si="14"/>
        <v>361</v>
      </c>
      <c r="C372" s="322"/>
      <c r="D372" s="322"/>
      <c r="E372" s="144"/>
      <c r="F372" s="140"/>
      <c r="G372" s="330"/>
      <c r="H372" s="331"/>
      <c r="I372" s="19"/>
      <c r="J372" s="206"/>
      <c r="K372" s="20">
        <f t="shared" si="13"/>
        <v>0</v>
      </c>
    </row>
    <row r="373" spans="2:11" x14ac:dyDescent="0.25">
      <c r="B373" s="18">
        <f t="shared" si="14"/>
        <v>362</v>
      </c>
      <c r="C373" s="322"/>
      <c r="D373" s="322"/>
      <c r="E373" s="144"/>
      <c r="F373" s="140"/>
      <c r="G373" s="330"/>
      <c r="H373" s="331"/>
      <c r="I373" s="19"/>
      <c r="J373" s="206"/>
      <c r="K373" s="20">
        <f t="shared" si="13"/>
        <v>0</v>
      </c>
    </row>
    <row r="374" spans="2:11" x14ac:dyDescent="0.25">
      <c r="B374" s="18">
        <f t="shared" si="14"/>
        <v>363</v>
      </c>
      <c r="C374" s="322"/>
      <c r="D374" s="322"/>
      <c r="E374" s="144"/>
      <c r="F374" s="140"/>
      <c r="G374" s="330"/>
      <c r="H374" s="331"/>
      <c r="I374" s="19"/>
      <c r="J374" s="206"/>
      <c r="K374" s="20">
        <f t="shared" si="13"/>
        <v>0</v>
      </c>
    </row>
    <row r="375" spans="2:11" x14ac:dyDescent="0.25">
      <c r="B375" s="18">
        <f t="shared" si="14"/>
        <v>364</v>
      </c>
      <c r="C375" s="322"/>
      <c r="D375" s="322"/>
      <c r="E375" s="144"/>
      <c r="F375" s="140"/>
      <c r="G375" s="330"/>
      <c r="H375" s="331"/>
      <c r="I375" s="19"/>
      <c r="J375" s="206"/>
      <c r="K375" s="20">
        <f t="shared" si="13"/>
        <v>0</v>
      </c>
    </row>
    <row r="376" spans="2:11" x14ac:dyDescent="0.25">
      <c r="B376" s="18">
        <f t="shared" si="14"/>
        <v>365</v>
      </c>
      <c r="C376" s="322"/>
      <c r="D376" s="322"/>
      <c r="E376" s="144"/>
      <c r="F376" s="140"/>
      <c r="G376" s="330"/>
      <c r="H376" s="331"/>
      <c r="I376" s="19"/>
      <c r="J376" s="206"/>
      <c r="K376" s="20">
        <f t="shared" si="13"/>
        <v>0</v>
      </c>
    </row>
    <row r="377" spans="2:11" x14ac:dyDescent="0.25">
      <c r="B377" s="18">
        <f t="shared" si="14"/>
        <v>366</v>
      </c>
      <c r="C377" s="322"/>
      <c r="D377" s="322"/>
      <c r="E377" s="144"/>
      <c r="F377" s="140"/>
      <c r="G377" s="330"/>
      <c r="H377" s="331"/>
      <c r="I377" s="19"/>
      <c r="J377" s="206"/>
      <c r="K377" s="20">
        <f t="shared" si="13"/>
        <v>0</v>
      </c>
    </row>
    <row r="378" spans="2:11" x14ac:dyDescent="0.25">
      <c r="B378" s="18">
        <f t="shared" si="14"/>
        <v>367</v>
      </c>
      <c r="C378" s="322"/>
      <c r="D378" s="322"/>
      <c r="E378" s="144"/>
      <c r="F378" s="140"/>
      <c r="G378" s="330"/>
      <c r="H378" s="331"/>
      <c r="I378" s="19"/>
      <c r="J378" s="206"/>
      <c r="K378" s="20">
        <f t="shared" si="13"/>
        <v>0</v>
      </c>
    </row>
    <row r="379" spans="2:11" x14ac:dyDescent="0.25">
      <c r="B379" s="18">
        <f t="shared" si="14"/>
        <v>368</v>
      </c>
      <c r="C379" s="322"/>
      <c r="D379" s="322"/>
      <c r="E379" s="144"/>
      <c r="F379" s="140"/>
      <c r="G379" s="330"/>
      <c r="H379" s="331"/>
      <c r="I379" s="19"/>
      <c r="J379" s="206"/>
      <c r="K379" s="20">
        <f t="shared" si="13"/>
        <v>0</v>
      </c>
    </row>
    <row r="380" spans="2:11" x14ac:dyDescent="0.25">
      <c r="B380" s="18">
        <f t="shared" si="14"/>
        <v>369</v>
      </c>
      <c r="C380" s="322"/>
      <c r="D380" s="322"/>
      <c r="E380" s="144"/>
      <c r="F380" s="140"/>
      <c r="G380" s="330"/>
      <c r="H380" s="331"/>
      <c r="I380" s="19"/>
      <c r="J380" s="206"/>
      <c r="K380" s="20">
        <f t="shared" si="13"/>
        <v>0</v>
      </c>
    </row>
    <row r="381" spans="2:11" x14ac:dyDescent="0.25">
      <c r="B381" s="18">
        <f t="shared" si="14"/>
        <v>370</v>
      </c>
      <c r="C381" s="322"/>
      <c r="D381" s="322"/>
      <c r="E381" s="144"/>
      <c r="F381" s="140"/>
      <c r="G381" s="330"/>
      <c r="H381" s="331"/>
      <c r="I381" s="19"/>
      <c r="J381" s="206"/>
      <c r="K381" s="20">
        <f t="shared" si="13"/>
        <v>0</v>
      </c>
    </row>
    <row r="382" spans="2:11" x14ac:dyDescent="0.25">
      <c r="B382" s="18">
        <f t="shared" si="14"/>
        <v>371</v>
      </c>
      <c r="C382" s="322"/>
      <c r="D382" s="322"/>
      <c r="E382" s="144"/>
      <c r="F382" s="140"/>
      <c r="G382" s="330"/>
      <c r="H382" s="331"/>
      <c r="I382" s="19"/>
      <c r="J382" s="206"/>
      <c r="K382" s="20">
        <f t="shared" si="13"/>
        <v>0</v>
      </c>
    </row>
    <row r="383" spans="2:11" x14ac:dyDescent="0.25">
      <c r="B383" s="18">
        <f t="shared" si="14"/>
        <v>372</v>
      </c>
      <c r="C383" s="322"/>
      <c r="D383" s="322"/>
      <c r="E383" s="144"/>
      <c r="F383" s="140"/>
      <c r="G383" s="330"/>
      <c r="H383" s="331"/>
      <c r="I383" s="19"/>
      <c r="J383" s="206"/>
      <c r="K383" s="20">
        <f t="shared" si="13"/>
        <v>0</v>
      </c>
    </row>
    <row r="384" spans="2:11" x14ac:dyDescent="0.25">
      <c r="B384" s="18">
        <f t="shared" si="14"/>
        <v>373</v>
      </c>
      <c r="C384" s="322"/>
      <c r="D384" s="322"/>
      <c r="E384" s="144"/>
      <c r="F384" s="140"/>
      <c r="G384" s="330"/>
      <c r="H384" s="331"/>
      <c r="I384" s="19"/>
      <c r="J384" s="206"/>
      <c r="K384" s="20">
        <f t="shared" si="13"/>
        <v>0</v>
      </c>
    </row>
    <row r="385" spans="2:11" x14ac:dyDescent="0.25">
      <c r="B385" s="18">
        <f t="shared" si="14"/>
        <v>374</v>
      </c>
      <c r="C385" s="322"/>
      <c r="D385" s="322"/>
      <c r="E385" s="144"/>
      <c r="F385" s="140"/>
      <c r="G385" s="330"/>
      <c r="H385" s="331"/>
      <c r="I385" s="19"/>
      <c r="J385" s="206"/>
      <c r="K385" s="20">
        <f t="shared" si="13"/>
        <v>0</v>
      </c>
    </row>
    <row r="386" spans="2:11" x14ac:dyDescent="0.25">
      <c r="B386" s="18">
        <f t="shared" si="14"/>
        <v>375</v>
      </c>
      <c r="C386" s="322"/>
      <c r="D386" s="322"/>
      <c r="E386" s="144"/>
      <c r="F386" s="140"/>
      <c r="G386" s="330"/>
      <c r="H386" s="331"/>
      <c r="I386" s="19"/>
      <c r="J386" s="206"/>
      <c r="K386" s="20">
        <f t="shared" ref="K386:K449" si="15">J386*I386</f>
        <v>0</v>
      </c>
    </row>
    <row r="387" spans="2:11" x14ac:dyDescent="0.25">
      <c r="B387" s="18">
        <f t="shared" si="14"/>
        <v>376</v>
      </c>
      <c r="C387" s="322"/>
      <c r="D387" s="322"/>
      <c r="E387" s="144"/>
      <c r="F387" s="140"/>
      <c r="G387" s="330"/>
      <c r="H387" s="331"/>
      <c r="I387" s="19"/>
      <c r="J387" s="206"/>
      <c r="K387" s="20">
        <f t="shared" si="15"/>
        <v>0</v>
      </c>
    </row>
    <row r="388" spans="2:11" x14ac:dyDescent="0.25">
      <c r="B388" s="18">
        <f t="shared" si="14"/>
        <v>377</v>
      </c>
      <c r="C388" s="322"/>
      <c r="D388" s="322"/>
      <c r="E388" s="144"/>
      <c r="F388" s="140"/>
      <c r="G388" s="330"/>
      <c r="H388" s="331"/>
      <c r="I388" s="19"/>
      <c r="J388" s="206"/>
      <c r="K388" s="20">
        <f t="shared" si="15"/>
        <v>0</v>
      </c>
    </row>
    <row r="389" spans="2:11" x14ac:dyDescent="0.25">
      <c r="B389" s="18">
        <f t="shared" si="14"/>
        <v>378</v>
      </c>
      <c r="C389" s="322"/>
      <c r="D389" s="322"/>
      <c r="E389" s="144"/>
      <c r="F389" s="140"/>
      <c r="G389" s="330"/>
      <c r="H389" s="331"/>
      <c r="I389" s="19"/>
      <c r="J389" s="206"/>
      <c r="K389" s="20">
        <f t="shared" si="15"/>
        <v>0</v>
      </c>
    </row>
    <row r="390" spans="2:11" x14ac:dyDescent="0.25">
      <c r="B390" s="18">
        <f t="shared" si="14"/>
        <v>379</v>
      </c>
      <c r="C390" s="322"/>
      <c r="D390" s="322"/>
      <c r="E390" s="144"/>
      <c r="F390" s="140"/>
      <c r="G390" s="330"/>
      <c r="H390" s="331"/>
      <c r="I390" s="19"/>
      <c r="J390" s="206"/>
      <c r="K390" s="20">
        <f t="shared" si="15"/>
        <v>0</v>
      </c>
    </row>
    <row r="391" spans="2:11" x14ac:dyDescent="0.25">
      <c r="B391" s="18">
        <f t="shared" si="14"/>
        <v>380</v>
      </c>
      <c r="C391" s="322"/>
      <c r="D391" s="322"/>
      <c r="E391" s="144"/>
      <c r="F391" s="140"/>
      <c r="G391" s="330"/>
      <c r="H391" s="331"/>
      <c r="I391" s="19"/>
      <c r="J391" s="206"/>
      <c r="K391" s="20">
        <f t="shared" si="15"/>
        <v>0</v>
      </c>
    </row>
    <row r="392" spans="2:11" x14ac:dyDescent="0.25">
      <c r="B392" s="18">
        <f t="shared" si="14"/>
        <v>381</v>
      </c>
      <c r="C392" s="322"/>
      <c r="D392" s="322"/>
      <c r="E392" s="144"/>
      <c r="F392" s="140"/>
      <c r="G392" s="330"/>
      <c r="H392" s="331"/>
      <c r="I392" s="19"/>
      <c r="J392" s="206"/>
      <c r="K392" s="20">
        <f t="shared" si="15"/>
        <v>0</v>
      </c>
    </row>
    <row r="393" spans="2:11" x14ac:dyDescent="0.25">
      <c r="B393" s="18">
        <f t="shared" si="14"/>
        <v>382</v>
      </c>
      <c r="C393" s="322"/>
      <c r="D393" s="322"/>
      <c r="E393" s="144"/>
      <c r="F393" s="140"/>
      <c r="G393" s="330"/>
      <c r="H393" s="331"/>
      <c r="I393" s="19"/>
      <c r="J393" s="206"/>
      <c r="K393" s="20">
        <f t="shared" si="15"/>
        <v>0</v>
      </c>
    </row>
    <row r="394" spans="2:11" x14ac:dyDescent="0.25">
      <c r="B394" s="18">
        <f t="shared" si="14"/>
        <v>383</v>
      </c>
      <c r="C394" s="322"/>
      <c r="D394" s="322"/>
      <c r="E394" s="144"/>
      <c r="F394" s="140"/>
      <c r="G394" s="330"/>
      <c r="H394" s="331"/>
      <c r="I394" s="19"/>
      <c r="J394" s="206"/>
      <c r="K394" s="20">
        <f t="shared" si="15"/>
        <v>0</v>
      </c>
    </row>
    <row r="395" spans="2:11" x14ac:dyDescent="0.25">
      <c r="B395" s="18">
        <f t="shared" si="14"/>
        <v>384</v>
      </c>
      <c r="C395" s="322"/>
      <c r="D395" s="322"/>
      <c r="E395" s="144"/>
      <c r="F395" s="140"/>
      <c r="G395" s="330"/>
      <c r="H395" s="331"/>
      <c r="I395" s="19"/>
      <c r="J395" s="206"/>
      <c r="K395" s="20">
        <f t="shared" si="15"/>
        <v>0</v>
      </c>
    </row>
    <row r="396" spans="2:11" x14ac:dyDescent="0.25">
      <c r="B396" s="18">
        <f t="shared" si="14"/>
        <v>385</v>
      </c>
      <c r="C396" s="322"/>
      <c r="D396" s="322"/>
      <c r="E396" s="144"/>
      <c r="F396" s="140"/>
      <c r="G396" s="330"/>
      <c r="H396" s="331"/>
      <c r="I396" s="19"/>
      <c r="J396" s="206"/>
      <c r="K396" s="20">
        <f t="shared" si="15"/>
        <v>0</v>
      </c>
    </row>
    <row r="397" spans="2:11" x14ac:dyDescent="0.25">
      <c r="B397" s="18">
        <f t="shared" si="14"/>
        <v>386</v>
      </c>
      <c r="C397" s="322"/>
      <c r="D397" s="322"/>
      <c r="E397" s="144"/>
      <c r="F397" s="140"/>
      <c r="G397" s="330"/>
      <c r="H397" s="331"/>
      <c r="I397" s="19"/>
      <c r="J397" s="206"/>
      <c r="K397" s="20">
        <f t="shared" si="15"/>
        <v>0</v>
      </c>
    </row>
    <row r="398" spans="2:11" x14ac:dyDescent="0.25">
      <c r="B398" s="18">
        <f t="shared" si="14"/>
        <v>387</v>
      </c>
      <c r="C398" s="322"/>
      <c r="D398" s="322"/>
      <c r="E398" s="144"/>
      <c r="F398" s="140"/>
      <c r="G398" s="330"/>
      <c r="H398" s="331"/>
      <c r="I398" s="19"/>
      <c r="J398" s="206"/>
      <c r="K398" s="20">
        <f t="shared" si="15"/>
        <v>0</v>
      </c>
    </row>
    <row r="399" spans="2:11" x14ac:dyDescent="0.25">
      <c r="B399" s="18">
        <f t="shared" si="14"/>
        <v>388</v>
      </c>
      <c r="C399" s="322"/>
      <c r="D399" s="322"/>
      <c r="E399" s="144"/>
      <c r="F399" s="140"/>
      <c r="G399" s="330"/>
      <c r="H399" s="331"/>
      <c r="I399" s="19"/>
      <c r="J399" s="206"/>
      <c r="K399" s="20">
        <f t="shared" si="15"/>
        <v>0</v>
      </c>
    </row>
    <row r="400" spans="2:11" x14ac:dyDescent="0.25">
      <c r="B400" s="18">
        <f t="shared" si="14"/>
        <v>389</v>
      </c>
      <c r="C400" s="322"/>
      <c r="D400" s="322"/>
      <c r="E400" s="144"/>
      <c r="F400" s="140"/>
      <c r="G400" s="330"/>
      <c r="H400" s="331"/>
      <c r="I400" s="19"/>
      <c r="J400" s="206"/>
      <c r="K400" s="20">
        <f t="shared" si="15"/>
        <v>0</v>
      </c>
    </row>
    <row r="401" spans="2:11" x14ac:dyDescent="0.25">
      <c r="B401" s="18">
        <f t="shared" si="14"/>
        <v>390</v>
      </c>
      <c r="C401" s="322"/>
      <c r="D401" s="322"/>
      <c r="E401" s="144"/>
      <c r="F401" s="140"/>
      <c r="G401" s="330"/>
      <c r="H401" s="331"/>
      <c r="I401" s="19"/>
      <c r="J401" s="206"/>
      <c r="K401" s="20">
        <f t="shared" si="15"/>
        <v>0</v>
      </c>
    </row>
    <row r="402" spans="2:11" x14ac:dyDescent="0.25">
      <c r="B402" s="18">
        <f t="shared" si="14"/>
        <v>391</v>
      </c>
      <c r="C402" s="322"/>
      <c r="D402" s="322"/>
      <c r="E402" s="144"/>
      <c r="F402" s="140"/>
      <c r="G402" s="330"/>
      <c r="H402" s="331"/>
      <c r="I402" s="19"/>
      <c r="J402" s="206"/>
      <c r="K402" s="20">
        <f t="shared" si="15"/>
        <v>0</v>
      </c>
    </row>
    <row r="403" spans="2:11" x14ac:dyDescent="0.25">
      <c r="B403" s="18">
        <f t="shared" si="14"/>
        <v>392</v>
      </c>
      <c r="C403" s="322"/>
      <c r="D403" s="322"/>
      <c r="E403" s="144"/>
      <c r="F403" s="140"/>
      <c r="G403" s="330"/>
      <c r="H403" s="331"/>
      <c r="I403" s="19"/>
      <c r="J403" s="206"/>
      <c r="K403" s="20">
        <f t="shared" si="15"/>
        <v>0</v>
      </c>
    </row>
    <row r="404" spans="2:11" x14ac:dyDescent="0.25">
      <c r="B404" s="18">
        <f t="shared" si="14"/>
        <v>393</v>
      </c>
      <c r="C404" s="322"/>
      <c r="D404" s="322"/>
      <c r="E404" s="144"/>
      <c r="F404" s="140"/>
      <c r="G404" s="330"/>
      <c r="H404" s="331"/>
      <c r="I404" s="19"/>
      <c r="J404" s="206"/>
      <c r="K404" s="20">
        <f t="shared" si="15"/>
        <v>0</v>
      </c>
    </row>
    <row r="405" spans="2:11" x14ac:dyDescent="0.25">
      <c r="B405" s="18">
        <f t="shared" si="14"/>
        <v>394</v>
      </c>
      <c r="C405" s="322"/>
      <c r="D405" s="322"/>
      <c r="E405" s="144"/>
      <c r="F405" s="140"/>
      <c r="G405" s="330"/>
      <c r="H405" s="331"/>
      <c r="I405" s="19"/>
      <c r="J405" s="206"/>
      <c r="K405" s="20">
        <f t="shared" si="15"/>
        <v>0</v>
      </c>
    </row>
    <row r="406" spans="2:11" x14ac:dyDescent="0.25">
      <c r="B406" s="18">
        <f t="shared" si="14"/>
        <v>395</v>
      </c>
      <c r="C406" s="322"/>
      <c r="D406" s="322"/>
      <c r="E406" s="144"/>
      <c r="F406" s="140"/>
      <c r="G406" s="330"/>
      <c r="H406" s="331"/>
      <c r="I406" s="19"/>
      <c r="J406" s="206"/>
      <c r="K406" s="20">
        <f t="shared" si="15"/>
        <v>0</v>
      </c>
    </row>
    <row r="407" spans="2:11" x14ac:dyDescent="0.25">
      <c r="B407" s="18">
        <f t="shared" si="14"/>
        <v>396</v>
      </c>
      <c r="C407" s="322"/>
      <c r="D407" s="322"/>
      <c r="E407" s="144"/>
      <c r="F407" s="140"/>
      <c r="G407" s="330"/>
      <c r="H407" s="331"/>
      <c r="I407" s="19"/>
      <c r="J407" s="206"/>
      <c r="K407" s="20">
        <f t="shared" si="15"/>
        <v>0</v>
      </c>
    </row>
    <row r="408" spans="2:11" x14ac:dyDescent="0.25">
      <c r="B408" s="18">
        <f t="shared" si="14"/>
        <v>397</v>
      </c>
      <c r="C408" s="322"/>
      <c r="D408" s="322"/>
      <c r="E408" s="144"/>
      <c r="F408" s="140"/>
      <c r="G408" s="330"/>
      <c r="H408" s="331"/>
      <c r="I408" s="19"/>
      <c r="J408" s="206"/>
      <c r="K408" s="20">
        <f t="shared" si="15"/>
        <v>0</v>
      </c>
    </row>
    <row r="409" spans="2:11" x14ac:dyDescent="0.25">
      <c r="B409" s="18">
        <f t="shared" si="14"/>
        <v>398</v>
      </c>
      <c r="C409" s="322"/>
      <c r="D409" s="322"/>
      <c r="E409" s="144"/>
      <c r="F409" s="140"/>
      <c r="G409" s="330"/>
      <c r="H409" s="331"/>
      <c r="I409" s="19"/>
      <c r="J409" s="206"/>
      <c r="K409" s="20">
        <f t="shared" si="15"/>
        <v>0</v>
      </c>
    </row>
    <row r="410" spans="2:11" x14ac:dyDescent="0.25">
      <c r="B410" s="18">
        <f t="shared" si="14"/>
        <v>399</v>
      </c>
      <c r="C410" s="322"/>
      <c r="D410" s="322"/>
      <c r="E410" s="144"/>
      <c r="F410" s="140"/>
      <c r="G410" s="330"/>
      <c r="H410" s="331"/>
      <c r="I410" s="19"/>
      <c r="J410" s="206"/>
      <c r="K410" s="20">
        <f t="shared" si="15"/>
        <v>0</v>
      </c>
    </row>
    <row r="411" spans="2:11" x14ac:dyDescent="0.25">
      <c r="B411" s="18">
        <f t="shared" si="14"/>
        <v>400</v>
      </c>
      <c r="C411" s="322"/>
      <c r="D411" s="322"/>
      <c r="E411" s="144"/>
      <c r="F411" s="140"/>
      <c r="G411" s="330"/>
      <c r="H411" s="331"/>
      <c r="I411" s="19"/>
      <c r="J411" s="206"/>
      <c r="K411" s="20">
        <f t="shared" si="15"/>
        <v>0</v>
      </c>
    </row>
    <row r="412" spans="2:11" x14ac:dyDescent="0.25">
      <c r="B412" s="18">
        <f t="shared" si="14"/>
        <v>401</v>
      </c>
      <c r="C412" s="322"/>
      <c r="D412" s="322"/>
      <c r="E412" s="144"/>
      <c r="F412" s="140"/>
      <c r="G412" s="330"/>
      <c r="H412" s="331"/>
      <c r="I412" s="19"/>
      <c r="J412" s="206"/>
      <c r="K412" s="20">
        <f t="shared" si="15"/>
        <v>0</v>
      </c>
    </row>
    <row r="413" spans="2:11" x14ac:dyDescent="0.25">
      <c r="B413" s="18">
        <f t="shared" si="14"/>
        <v>402</v>
      </c>
      <c r="C413" s="322"/>
      <c r="D413" s="322"/>
      <c r="E413" s="144"/>
      <c r="F413" s="140"/>
      <c r="G413" s="330"/>
      <c r="H413" s="331"/>
      <c r="I413" s="19"/>
      <c r="J413" s="206"/>
      <c r="K413" s="20">
        <f t="shared" si="15"/>
        <v>0</v>
      </c>
    </row>
    <row r="414" spans="2:11" x14ac:dyDescent="0.25">
      <c r="B414" s="18">
        <f t="shared" si="14"/>
        <v>403</v>
      </c>
      <c r="C414" s="322"/>
      <c r="D414" s="322"/>
      <c r="E414" s="144"/>
      <c r="F414" s="140"/>
      <c r="G414" s="330"/>
      <c r="H414" s="331"/>
      <c r="I414" s="19"/>
      <c r="J414" s="206"/>
      <c r="K414" s="20">
        <f t="shared" si="15"/>
        <v>0</v>
      </c>
    </row>
    <row r="415" spans="2:11" x14ac:dyDescent="0.25">
      <c r="B415" s="18">
        <f t="shared" si="14"/>
        <v>404</v>
      </c>
      <c r="C415" s="322"/>
      <c r="D415" s="322"/>
      <c r="E415" s="144"/>
      <c r="F415" s="140"/>
      <c r="G415" s="330"/>
      <c r="H415" s="331"/>
      <c r="I415" s="19"/>
      <c r="J415" s="206"/>
      <c r="K415" s="20">
        <f t="shared" si="15"/>
        <v>0</v>
      </c>
    </row>
    <row r="416" spans="2:11" x14ac:dyDescent="0.25">
      <c r="B416" s="18">
        <f t="shared" si="14"/>
        <v>405</v>
      </c>
      <c r="C416" s="322"/>
      <c r="D416" s="322"/>
      <c r="E416" s="144"/>
      <c r="F416" s="140"/>
      <c r="G416" s="330"/>
      <c r="H416" s="331"/>
      <c r="I416" s="19"/>
      <c r="J416" s="206"/>
      <c r="K416" s="20">
        <f t="shared" si="15"/>
        <v>0</v>
      </c>
    </row>
    <row r="417" spans="2:11" x14ac:dyDescent="0.25">
      <c r="B417" s="18">
        <f t="shared" si="14"/>
        <v>406</v>
      </c>
      <c r="C417" s="322"/>
      <c r="D417" s="322"/>
      <c r="E417" s="144"/>
      <c r="F417" s="140"/>
      <c r="G417" s="330"/>
      <c r="H417" s="331"/>
      <c r="I417" s="19"/>
      <c r="J417" s="206"/>
      <c r="K417" s="20">
        <f t="shared" si="15"/>
        <v>0</v>
      </c>
    </row>
    <row r="418" spans="2:11" x14ac:dyDescent="0.25">
      <c r="B418" s="18">
        <f t="shared" si="14"/>
        <v>407</v>
      </c>
      <c r="C418" s="322"/>
      <c r="D418" s="322"/>
      <c r="E418" s="144"/>
      <c r="F418" s="140"/>
      <c r="G418" s="330"/>
      <c r="H418" s="331"/>
      <c r="I418" s="19"/>
      <c r="J418" s="206"/>
      <c r="K418" s="20">
        <f t="shared" si="15"/>
        <v>0</v>
      </c>
    </row>
    <row r="419" spans="2:11" x14ac:dyDescent="0.25">
      <c r="B419" s="18">
        <f t="shared" si="14"/>
        <v>408</v>
      </c>
      <c r="C419" s="322"/>
      <c r="D419" s="322"/>
      <c r="E419" s="144"/>
      <c r="F419" s="140"/>
      <c r="G419" s="330"/>
      <c r="H419" s="331"/>
      <c r="I419" s="19"/>
      <c r="J419" s="206"/>
      <c r="K419" s="20">
        <f t="shared" si="15"/>
        <v>0</v>
      </c>
    </row>
    <row r="420" spans="2:11" x14ac:dyDescent="0.25">
      <c r="B420" s="18">
        <f t="shared" si="14"/>
        <v>409</v>
      </c>
      <c r="C420" s="322"/>
      <c r="D420" s="322"/>
      <c r="E420" s="144"/>
      <c r="F420" s="140"/>
      <c r="G420" s="330"/>
      <c r="H420" s="331"/>
      <c r="I420" s="19"/>
      <c r="J420" s="206"/>
      <c r="K420" s="20">
        <f t="shared" si="15"/>
        <v>0</v>
      </c>
    </row>
    <row r="421" spans="2:11" x14ac:dyDescent="0.25">
      <c r="B421" s="18">
        <f t="shared" si="14"/>
        <v>410</v>
      </c>
      <c r="C421" s="322"/>
      <c r="D421" s="322"/>
      <c r="E421" s="144"/>
      <c r="F421" s="140"/>
      <c r="G421" s="330"/>
      <c r="H421" s="331"/>
      <c r="I421" s="19"/>
      <c r="J421" s="206"/>
      <c r="K421" s="20">
        <f t="shared" si="15"/>
        <v>0</v>
      </c>
    </row>
    <row r="422" spans="2:11" x14ac:dyDescent="0.25">
      <c r="B422" s="18">
        <f t="shared" si="14"/>
        <v>411</v>
      </c>
      <c r="C422" s="322"/>
      <c r="D422" s="322"/>
      <c r="E422" s="144"/>
      <c r="F422" s="140"/>
      <c r="G422" s="330"/>
      <c r="H422" s="331"/>
      <c r="I422" s="19"/>
      <c r="J422" s="206"/>
      <c r="K422" s="20">
        <f t="shared" si="15"/>
        <v>0</v>
      </c>
    </row>
    <row r="423" spans="2:11" x14ac:dyDescent="0.25">
      <c r="B423" s="18">
        <f t="shared" si="14"/>
        <v>412</v>
      </c>
      <c r="C423" s="322"/>
      <c r="D423" s="322"/>
      <c r="E423" s="144"/>
      <c r="F423" s="140"/>
      <c r="G423" s="330"/>
      <c r="H423" s="331"/>
      <c r="I423" s="19"/>
      <c r="J423" s="206"/>
      <c r="K423" s="20">
        <f t="shared" si="15"/>
        <v>0</v>
      </c>
    </row>
    <row r="424" spans="2:11" x14ac:dyDescent="0.25">
      <c r="B424" s="18">
        <f t="shared" si="14"/>
        <v>413</v>
      </c>
      <c r="C424" s="322"/>
      <c r="D424" s="322"/>
      <c r="E424" s="144"/>
      <c r="F424" s="140"/>
      <c r="G424" s="330"/>
      <c r="H424" s="331"/>
      <c r="I424" s="19"/>
      <c r="J424" s="206"/>
      <c r="K424" s="20">
        <f t="shared" si="15"/>
        <v>0</v>
      </c>
    </row>
    <row r="425" spans="2:11" x14ac:dyDescent="0.25">
      <c r="B425" s="18">
        <f t="shared" si="14"/>
        <v>414</v>
      </c>
      <c r="C425" s="322"/>
      <c r="D425" s="322"/>
      <c r="E425" s="144"/>
      <c r="F425" s="140"/>
      <c r="G425" s="330"/>
      <c r="H425" s="331"/>
      <c r="I425" s="19"/>
      <c r="J425" s="206"/>
      <c r="K425" s="20">
        <f t="shared" si="15"/>
        <v>0</v>
      </c>
    </row>
    <row r="426" spans="2:11" x14ac:dyDescent="0.25">
      <c r="B426" s="18">
        <f t="shared" si="14"/>
        <v>415</v>
      </c>
      <c r="C426" s="322"/>
      <c r="D426" s="322"/>
      <c r="E426" s="144"/>
      <c r="F426" s="140"/>
      <c r="G426" s="330"/>
      <c r="H426" s="331"/>
      <c r="I426" s="19"/>
      <c r="J426" s="206"/>
      <c r="K426" s="20">
        <f t="shared" si="15"/>
        <v>0</v>
      </c>
    </row>
    <row r="427" spans="2:11" x14ac:dyDescent="0.25">
      <c r="B427" s="18">
        <f t="shared" si="14"/>
        <v>416</v>
      </c>
      <c r="C427" s="322"/>
      <c r="D427" s="322"/>
      <c r="E427" s="144"/>
      <c r="F427" s="140"/>
      <c r="G427" s="330"/>
      <c r="H427" s="331"/>
      <c r="I427" s="19"/>
      <c r="J427" s="206"/>
      <c r="K427" s="20">
        <f t="shared" si="15"/>
        <v>0</v>
      </c>
    </row>
    <row r="428" spans="2:11" x14ac:dyDescent="0.25">
      <c r="B428" s="18">
        <f t="shared" si="14"/>
        <v>417</v>
      </c>
      <c r="C428" s="322"/>
      <c r="D428" s="322"/>
      <c r="E428" s="144"/>
      <c r="F428" s="140"/>
      <c r="G428" s="330"/>
      <c r="H428" s="331"/>
      <c r="I428" s="19"/>
      <c r="J428" s="206"/>
      <c r="K428" s="20">
        <f t="shared" si="15"/>
        <v>0</v>
      </c>
    </row>
    <row r="429" spans="2:11" x14ac:dyDescent="0.25">
      <c r="B429" s="18">
        <f t="shared" si="14"/>
        <v>418</v>
      </c>
      <c r="C429" s="322"/>
      <c r="D429" s="322"/>
      <c r="E429" s="144"/>
      <c r="F429" s="140"/>
      <c r="G429" s="330"/>
      <c r="H429" s="331"/>
      <c r="I429" s="19"/>
      <c r="J429" s="206"/>
      <c r="K429" s="20">
        <f t="shared" si="15"/>
        <v>0</v>
      </c>
    </row>
    <row r="430" spans="2:11" x14ac:dyDescent="0.25">
      <c r="B430" s="18">
        <f t="shared" si="14"/>
        <v>419</v>
      </c>
      <c r="C430" s="322"/>
      <c r="D430" s="322"/>
      <c r="E430" s="144"/>
      <c r="F430" s="140"/>
      <c r="G430" s="330"/>
      <c r="H430" s="331"/>
      <c r="I430" s="19"/>
      <c r="J430" s="206"/>
      <c r="K430" s="20">
        <f t="shared" si="15"/>
        <v>0</v>
      </c>
    </row>
    <row r="431" spans="2:11" x14ac:dyDescent="0.25">
      <c r="B431" s="18">
        <f t="shared" si="14"/>
        <v>420</v>
      </c>
      <c r="C431" s="322"/>
      <c r="D431" s="322"/>
      <c r="E431" s="144"/>
      <c r="F431" s="140"/>
      <c r="G431" s="330"/>
      <c r="H431" s="331"/>
      <c r="I431" s="19"/>
      <c r="J431" s="206"/>
      <c r="K431" s="20">
        <f t="shared" si="15"/>
        <v>0</v>
      </c>
    </row>
    <row r="432" spans="2:11" x14ac:dyDescent="0.25">
      <c r="B432" s="18">
        <f t="shared" si="14"/>
        <v>421</v>
      </c>
      <c r="C432" s="322"/>
      <c r="D432" s="322"/>
      <c r="E432" s="144"/>
      <c r="F432" s="140"/>
      <c r="G432" s="330"/>
      <c r="H432" s="331"/>
      <c r="I432" s="19"/>
      <c r="J432" s="206"/>
      <c r="K432" s="20">
        <f t="shared" si="15"/>
        <v>0</v>
      </c>
    </row>
    <row r="433" spans="2:11" x14ac:dyDescent="0.25">
      <c r="B433" s="18">
        <f t="shared" ref="B433:B496" si="16">ROW()-ROW($B$11)</f>
        <v>422</v>
      </c>
      <c r="C433" s="322"/>
      <c r="D433" s="322"/>
      <c r="E433" s="144"/>
      <c r="F433" s="140"/>
      <c r="G433" s="330"/>
      <c r="H433" s="331"/>
      <c r="I433" s="19"/>
      <c r="J433" s="206"/>
      <c r="K433" s="20">
        <f t="shared" si="15"/>
        <v>0</v>
      </c>
    </row>
    <row r="434" spans="2:11" x14ac:dyDescent="0.25">
      <c r="B434" s="18">
        <f t="shared" si="16"/>
        <v>423</v>
      </c>
      <c r="C434" s="322"/>
      <c r="D434" s="322"/>
      <c r="E434" s="144"/>
      <c r="F434" s="140"/>
      <c r="G434" s="330"/>
      <c r="H434" s="331"/>
      <c r="I434" s="19"/>
      <c r="J434" s="206"/>
      <c r="K434" s="20">
        <f t="shared" si="15"/>
        <v>0</v>
      </c>
    </row>
    <row r="435" spans="2:11" x14ac:dyDescent="0.25">
      <c r="B435" s="18">
        <f t="shared" si="16"/>
        <v>424</v>
      </c>
      <c r="C435" s="322"/>
      <c r="D435" s="322"/>
      <c r="E435" s="144"/>
      <c r="F435" s="140"/>
      <c r="G435" s="330"/>
      <c r="H435" s="331"/>
      <c r="I435" s="19"/>
      <c r="J435" s="206"/>
      <c r="K435" s="20">
        <f t="shared" si="15"/>
        <v>0</v>
      </c>
    </row>
    <row r="436" spans="2:11" x14ac:dyDescent="0.25">
      <c r="B436" s="18">
        <f t="shared" si="16"/>
        <v>425</v>
      </c>
      <c r="C436" s="322"/>
      <c r="D436" s="322"/>
      <c r="E436" s="144"/>
      <c r="F436" s="140"/>
      <c r="G436" s="330"/>
      <c r="H436" s="331"/>
      <c r="I436" s="19"/>
      <c r="J436" s="206"/>
      <c r="K436" s="20">
        <f t="shared" si="15"/>
        <v>0</v>
      </c>
    </row>
    <row r="437" spans="2:11" x14ac:dyDescent="0.25">
      <c r="B437" s="18">
        <f t="shared" si="16"/>
        <v>426</v>
      </c>
      <c r="C437" s="322"/>
      <c r="D437" s="322"/>
      <c r="E437" s="144"/>
      <c r="F437" s="140"/>
      <c r="G437" s="330"/>
      <c r="H437" s="331"/>
      <c r="I437" s="19"/>
      <c r="J437" s="206"/>
      <c r="K437" s="20">
        <f t="shared" si="15"/>
        <v>0</v>
      </c>
    </row>
    <row r="438" spans="2:11" x14ac:dyDescent="0.25">
      <c r="B438" s="18">
        <f t="shared" si="16"/>
        <v>427</v>
      </c>
      <c r="C438" s="322"/>
      <c r="D438" s="322"/>
      <c r="E438" s="144"/>
      <c r="F438" s="140"/>
      <c r="G438" s="330"/>
      <c r="H438" s="331"/>
      <c r="I438" s="19"/>
      <c r="J438" s="206"/>
      <c r="K438" s="20">
        <f t="shared" si="15"/>
        <v>0</v>
      </c>
    </row>
    <row r="439" spans="2:11" x14ac:dyDescent="0.25">
      <c r="B439" s="18">
        <f t="shared" si="16"/>
        <v>428</v>
      </c>
      <c r="C439" s="322"/>
      <c r="D439" s="322"/>
      <c r="E439" s="144"/>
      <c r="F439" s="140"/>
      <c r="G439" s="330"/>
      <c r="H439" s="331"/>
      <c r="I439" s="19"/>
      <c r="J439" s="206"/>
      <c r="K439" s="20">
        <f t="shared" si="15"/>
        <v>0</v>
      </c>
    </row>
    <row r="440" spans="2:11" x14ac:dyDescent="0.25">
      <c r="B440" s="18">
        <f t="shared" si="16"/>
        <v>429</v>
      </c>
      <c r="C440" s="322"/>
      <c r="D440" s="322"/>
      <c r="E440" s="144"/>
      <c r="F440" s="140"/>
      <c r="G440" s="330"/>
      <c r="H440" s="331"/>
      <c r="I440" s="19"/>
      <c r="J440" s="206"/>
      <c r="K440" s="20">
        <f t="shared" si="15"/>
        <v>0</v>
      </c>
    </row>
    <row r="441" spans="2:11" x14ac:dyDescent="0.25">
      <c r="B441" s="18">
        <f t="shared" si="16"/>
        <v>430</v>
      </c>
      <c r="C441" s="322"/>
      <c r="D441" s="322"/>
      <c r="E441" s="144"/>
      <c r="F441" s="140"/>
      <c r="G441" s="330"/>
      <c r="H441" s="331"/>
      <c r="I441" s="19"/>
      <c r="J441" s="206"/>
      <c r="K441" s="20">
        <f t="shared" si="15"/>
        <v>0</v>
      </c>
    </row>
    <row r="442" spans="2:11" x14ac:dyDescent="0.25">
      <c r="B442" s="18">
        <f t="shared" si="16"/>
        <v>431</v>
      </c>
      <c r="C442" s="322"/>
      <c r="D442" s="322"/>
      <c r="E442" s="144"/>
      <c r="F442" s="140"/>
      <c r="G442" s="330"/>
      <c r="H442" s="331"/>
      <c r="I442" s="19"/>
      <c r="J442" s="206"/>
      <c r="K442" s="20">
        <f t="shared" si="15"/>
        <v>0</v>
      </c>
    </row>
    <row r="443" spans="2:11" x14ac:dyDescent="0.25">
      <c r="B443" s="18">
        <f t="shared" si="16"/>
        <v>432</v>
      </c>
      <c r="C443" s="322"/>
      <c r="D443" s="322"/>
      <c r="E443" s="144"/>
      <c r="F443" s="140"/>
      <c r="G443" s="330"/>
      <c r="H443" s="331"/>
      <c r="I443" s="19"/>
      <c r="J443" s="206"/>
      <c r="K443" s="20">
        <f t="shared" si="15"/>
        <v>0</v>
      </c>
    </row>
    <row r="444" spans="2:11" x14ac:dyDescent="0.25">
      <c r="B444" s="18">
        <f t="shared" si="16"/>
        <v>433</v>
      </c>
      <c r="C444" s="322"/>
      <c r="D444" s="322"/>
      <c r="E444" s="144"/>
      <c r="F444" s="140"/>
      <c r="G444" s="330"/>
      <c r="H444" s="331"/>
      <c r="I444" s="19"/>
      <c r="J444" s="206"/>
      <c r="K444" s="20">
        <f t="shared" si="15"/>
        <v>0</v>
      </c>
    </row>
    <row r="445" spans="2:11" x14ac:dyDescent="0.25">
      <c r="B445" s="18">
        <f t="shared" si="16"/>
        <v>434</v>
      </c>
      <c r="C445" s="322"/>
      <c r="D445" s="322"/>
      <c r="E445" s="144"/>
      <c r="F445" s="140"/>
      <c r="G445" s="330"/>
      <c r="H445" s="331"/>
      <c r="I445" s="19"/>
      <c r="J445" s="206"/>
      <c r="K445" s="20">
        <f t="shared" si="15"/>
        <v>0</v>
      </c>
    </row>
    <row r="446" spans="2:11" x14ac:dyDescent="0.25">
      <c r="B446" s="18">
        <f t="shared" si="16"/>
        <v>435</v>
      </c>
      <c r="C446" s="322"/>
      <c r="D446" s="322"/>
      <c r="E446" s="144"/>
      <c r="F446" s="140"/>
      <c r="G446" s="330"/>
      <c r="H446" s="331"/>
      <c r="I446" s="19"/>
      <c r="J446" s="206"/>
      <c r="K446" s="20">
        <f t="shared" si="15"/>
        <v>0</v>
      </c>
    </row>
    <row r="447" spans="2:11" x14ac:dyDescent="0.25">
      <c r="B447" s="18">
        <f t="shared" si="16"/>
        <v>436</v>
      </c>
      <c r="C447" s="322"/>
      <c r="D447" s="322"/>
      <c r="E447" s="144"/>
      <c r="F447" s="140"/>
      <c r="G447" s="330"/>
      <c r="H447" s="331"/>
      <c r="I447" s="19"/>
      <c r="J447" s="206"/>
      <c r="K447" s="20">
        <f t="shared" si="15"/>
        <v>0</v>
      </c>
    </row>
    <row r="448" spans="2:11" x14ac:dyDescent="0.25">
      <c r="B448" s="18">
        <f t="shared" si="16"/>
        <v>437</v>
      </c>
      <c r="C448" s="322"/>
      <c r="D448" s="322"/>
      <c r="E448" s="144"/>
      <c r="F448" s="140"/>
      <c r="G448" s="330"/>
      <c r="H448" s="331"/>
      <c r="I448" s="19"/>
      <c r="J448" s="206"/>
      <c r="K448" s="20">
        <f t="shared" si="15"/>
        <v>0</v>
      </c>
    </row>
    <row r="449" spans="2:11" x14ac:dyDescent="0.25">
      <c r="B449" s="18">
        <f t="shared" si="16"/>
        <v>438</v>
      </c>
      <c r="C449" s="322"/>
      <c r="D449" s="322"/>
      <c r="E449" s="144"/>
      <c r="F449" s="140"/>
      <c r="G449" s="330"/>
      <c r="H449" s="331"/>
      <c r="I449" s="19"/>
      <c r="J449" s="206"/>
      <c r="K449" s="20">
        <f t="shared" si="15"/>
        <v>0</v>
      </c>
    </row>
    <row r="450" spans="2:11" x14ac:dyDescent="0.25">
      <c r="B450" s="18">
        <f t="shared" si="16"/>
        <v>439</v>
      </c>
      <c r="C450" s="322"/>
      <c r="D450" s="322"/>
      <c r="E450" s="144"/>
      <c r="F450" s="140"/>
      <c r="G450" s="330"/>
      <c r="H450" s="331"/>
      <c r="I450" s="19"/>
      <c r="J450" s="206"/>
      <c r="K450" s="20">
        <f t="shared" ref="K450:K513" si="17">J450*I450</f>
        <v>0</v>
      </c>
    </row>
    <row r="451" spans="2:11" x14ac:dyDescent="0.25">
      <c r="B451" s="18">
        <f t="shared" si="16"/>
        <v>440</v>
      </c>
      <c r="C451" s="322"/>
      <c r="D451" s="322"/>
      <c r="E451" s="144"/>
      <c r="F451" s="140"/>
      <c r="G451" s="330"/>
      <c r="H451" s="331"/>
      <c r="I451" s="19"/>
      <c r="J451" s="206"/>
      <c r="K451" s="20">
        <f t="shared" si="17"/>
        <v>0</v>
      </c>
    </row>
    <row r="452" spans="2:11" x14ac:dyDescent="0.25">
      <c r="B452" s="18">
        <f t="shared" si="16"/>
        <v>441</v>
      </c>
      <c r="C452" s="322"/>
      <c r="D452" s="322"/>
      <c r="E452" s="144"/>
      <c r="F452" s="140"/>
      <c r="G452" s="330"/>
      <c r="H452" s="331"/>
      <c r="I452" s="19"/>
      <c r="J452" s="206"/>
      <c r="K452" s="20">
        <f t="shared" si="17"/>
        <v>0</v>
      </c>
    </row>
    <row r="453" spans="2:11" x14ac:dyDescent="0.25">
      <c r="B453" s="18">
        <f t="shared" si="16"/>
        <v>442</v>
      </c>
      <c r="C453" s="322"/>
      <c r="D453" s="322"/>
      <c r="E453" s="144"/>
      <c r="F453" s="140"/>
      <c r="G453" s="330"/>
      <c r="H453" s="331"/>
      <c r="I453" s="19"/>
      <c r="J453" s="206"/>
      <c r="K453" s="20">
        <f t="shared" si="17"/>
        <v>0</v>
      </c>
    </row>
    <row r="454" spans="2:11" x14ac:dyDescent="0.25">
      <c r="B454" s="18">
        <f t="shared" si="16"/>
        <v>443</v>
      </c>
      <c r="C454" s="322"/>
      <c r="D454" s="322"/>
      <c r="E454" s="144"/>
      <c r="F454" s="140"/>
      <c r="G454" s="330"/>
      <c r="H454" s="331"/>
      <c r="I454" s="19"/>
      <c r="J454" s="206"/>
      <c r="K454" s="20">
        <f t="shared" si="17"/>
        <v>0</v>
      </c>
    </row>
    <row r="455" spans="2:11" x14ac:dyDescent="0.25">
      <c r="B455" s="18">
        <f t="shared" si="16"/>
        <v>444</v>
      </c>
      <c r="C455" s="322"/>
      <c r="D455" s="322"/>
      <c r="E455" s="144"/>
      <c r="F455" s="140"/>
      <c r="G455" s="330"/>
      <c r="H455" s="331"/>
      <c r="I455" s="19"/>
      <c r="J455" s="206"/>
      <c r="K455" s="20">
        <f t="shared" si="17"/>
        <v>0</v>
      </c>
    </row>
    <row r="456" spans="2:11" x14ac:dyDescent="0.25">
      <c r="B456" s="18">
        <f t="shared" si="16"/>
        <v>445</v>
      </c>
      <c r="C456" s="322"/>
      <c r="D456" s="322"/>
      <c r="E456" s="144"/>
      <c r="F456" s="140"/>
      <c r="G456" s="330"/>
      <c r="H456" s="331"/>
      <c r="I456" s="19"/>
      <c r="J456" s="206"/>
      <c r="K456" s="20">
        <f t="shared" si="17"/>
        <v>0</v>
      </c>
    </row>
    <row r="457" spans="2:11" x14ac:dyDescent="0.25">
      <c r="B457" s="18">
        <f t="shared" si="16"/>
        <v>446</v>
      </c>
      <c r="C457" s="322"/>
      <c r="D457" s="322"/>
      <c r="E457" s="144"/>
      <c r="F457" s="140"/>
      <c r="G457" s="330"/>
      <c r="H457" s="331"/>
      <c r="I457" s="19"/>
      <c r="J457" s="206"/>
      <c r="K457" s="20">
        <f t="shared" si="17"/>
        <v>0</v>
      </c>
    </row>
    <row r="458" spans="2:11" x14ac:dyDescent="0.25">
      <c r="B458" s="18">
        <f t="shared" si="16"/>
        <v>447</v>
      </c>
      <c r="C458" s="322"/>
      <c r="D458" s="322"/>
      <c r="E458" s="144"/>
      <c r="F458" s="140"/>
      <c r="G458" s="330"/>
      <c r="H458" s="331"/>
      <c r="I458" s="19"/>
      <c r="J458" s="206"/>
      <c r="K458" s="20">
        <f t="shared" si="17"/>
        <v>0</v>
      </c>
    </row>
    <row r="459" spans="2:11" x14ac:dyDescent="0.25">
      <c r="B459" s="18">
        <f t="shared" si="16"/>
        <v>448</v>
      </c>
      <c r="C459" s="322"/>
      <c r="D459" s="322"/>
      <c r="E459" s="144"/>
      <c r="F459" s="140"/>
      <c r="G459" s="330"/>
      <c r="H459" s="331"/>
      <c r="I459" s="19"/>
      <c r="J459" s="206"/>
      <c r="K459" s="20">
        <f t="shared" si="17"/>
        <v>0</v>
      </c>
    </row>
    <row r="460" spans="2:11" x14ac:dyDescent="0.25">
      <c r="B460" s="18">
        <f t="shared" si="16"/>
        <v>449</v>
      </c>
      <c r="C460" s="322"/>
      <c r="D460" s="322"/>
      <c r="E460" s="144"/>
      <c r="F460" s="140"/>
      <c r="G460" s="330"/>
      <c r="H460" s="331"/>
      <c r="I460" s="19"/>
      <c r="J460" s="206"/>
      <c r="K460" s="20">
        <f t="shared" si="17"/>
        <v>0</v>
      </c>
    </row>
    <row r="461" spans="2:11" x14ac:dyDescent="0.25">
      <c r="B461" s="18">
        <f t="shared" si="16"/>
        <v>450</v>
      </c>
      <c r="C461" s="322"/>
      <c r="D461" s="322"/>
      <c r="E461" s="144"/>
      <c r="F461" s="140"/>
      <c r="G461" s="330"/>
      <c r="H461" s="331"/>
      <c r="I461" s="19"/>
      <c r="J461" s="206"/>
      <c r="K461" s="20">
        <f t="shared" si="17"/>
        <v>0</v>
      </c>
    </row>
    <row r="462" spans="2:11" x14ac:dyDescent="0.25">
      <c r="B462" s="18">
        <f t="shared" si="16"/>
        <v>451</v>
      </c>
      <c r="C462" s="322"/>
      <c r="D462" s="322"/>
      <c r="E462" s="144"/>
      <c r="F462" s="140"/>
      <c r="G462" s="330"/>
      <c r="H462" s="331"/>
      <c r="I462" s="19"/>
      <c r="J462" s="206"/>
      <c r="K462" s="20">
        <f t="shared" si="17"/>
        <v>0</v>
      </c>
    </row>
    <row r="463" spans="2:11" x14ac:dyDescent="0.25">
      <c r="B463" s="18">
        <f t="shared" si="16"/>
        <v>452</v>
      </c>
      <c r="C463" s="322"/>
      <c r="D463" s="322"/>
      <c r="E463" s="144"/>
      <c r="F463" s="140"/>
      <c r="G463" s="330"/>
      <c r="H463" s="331"/>
      <c r="I463" s="19"/>
      <c r="J463" s="206"/>
      <c r="K463" s="20">
        <f t="shared" si="17"/>
        <v>0</v>
      </c>
    </row>
    <row r="464" spans="2:11" x14ac:dyDescent="0.25">
      <c r="B464" s="18">
        <f t="shared" si="16"/>
        <v>453</v>
      </c>
      <c r="C464" s="322"/>
      <c r="D464" s="322"/>
      <c r="E464" s="144"/>
      <c r="F464" s="140"/>
      <c r="G464" s="330"/>
      <c r="H464" s="331"/>
      <c r="I464" s="19"/>
      <c r="J464" s="206"/>
      <c r="K464" s="20">
        <f t="shared" si="17"/>
        <v>0</v>
      </c>
    </row>
    <row r="465" spans="2:11" x14ac:dyDescent="0.25">
      <c r="B465" s="18">
        <f t="shared" si="16"/>
        <v>454</v>
      </c>
      <c r="C465" s="322"/>
      <c r="D465" s="322"/>
      <c r="E465" s="144"/>
      <c r="F465" s="140"/>
      <c r="G465" s="330"/>
      <c r="H465" s="331"/>
      <c r="I465" s="19"/>
      <c r="J465" s="206"/>
      <c r="K465" s="20">
        <f t="shared" si="17"/>
        <v>0</v>
      </c>
    </row>
    <row r="466" spans="2:11" x14ac:dyDescent="0.25">
      <c r="B466" s="18">
        <f t="shared" si="16"/>
        <v>455</v>
      </c>
      <c r="C466" s="322"/>
      <c r="D466" s="322"/>
      <c r="E466" s="144"/>
      <c r="F466" s="140"/>
      <c r="G466" s="330"/>
      <c r="H466" s="331"/>
      <c r="I466" s="19"/>
      <c r="J466" s="206"/>
      <c r="K466" s="20">
        <f t="shared" si="17"/>
        <v>0</v>
      </c>
    </row>
    <row r="467" spans="2:11" x14ac:dyDescent="0.25">
      <c r="B467" s="18">
        <f t="shared" si="16"/>
        <v>456</v>
      </c>
      <c r="C467" s="322"/>
      <c r="D467" s="322"/>
      <c r="E467" s="144"/>
      <c r="F467" s="140"/>
      <c r="G467" s="330"/>
      <c r="H467" s="331"/>
      <c r="I467" s="19"/>
      <c r="J467" s="206"/>
      <c r="K467" s="20">
        <f t="shared" si="17"/>
        <v>0</v>
      </c>
    </row>
    <row r="468" spans="2:11" x14ac:dyDescent="0.25">
      <c r="B468" s="18">
        <f t="shared" si="16"/>
        <v>457</v>
      </c>
      <c r="C468" s="322"/>
      <c r="D468" s="322"/>
      <c r="E468" s="144"/>
      <c r="F468" s="140"/>
      <c r="G468" s="330"/>
      <c r="H468" s="331"/>
      <c r="I468" s="19"/>
      <c r="J468" s="206"/>
      <c r="K468" s="20">
        <f t="shared" si="17"/>
        <v>0</v>
      </c>
    </row>
    <row r="469" spans="2:11" x14ac:dyDescent="0.25">
      <c r="B469" s="18">
        <f t="shared" si="16"/>
        <v>458</v>
      </c>
      <c r="C469" s="322"/>
      <c r="D469" s="322"/>
      <c r="E469" s="144"/>
      <c r="F469" s="140"/>
      <c r="G469" s="330"/>
      <c r="H469" s="331"/>
      <c r="I469" s="19"/>
      <c r="J469" s="206"/>
      <c r="K469" s="20">
        <f t="shared" si="17"/>
        <v>0</v>
      </c>
    </row>
    <row r="470" spans="2:11" x14ac:dyDescent="0.25">
      <c r="B470" s="18">
        <f t="shared" si="16"/>
        <v>459</v>
      </c>
      <c r="C470" s="322"/>
      <c r="D470" s="322"/>
      <c r="E470" s="144"/>
      <c r="F470" s="140"/>
      <c r="G470" s="330"/>
      <c r="H470" s="331"/>
      <c r="I470" s="19"/>
      <c r="J470" s="206"/>
      <c r="K470" s="20">
        <f t="shared" si="17"/>
        <v>0</v>
      </c>
    </row>
    <row r="471" spans="2:11" x14ac:dyDescent="0.25">
      <c r="B471" s="18">
        <f t="shared" si="16"/>
        <v>460</v>
      </c>
      <c r="C471" s="322"/>
      <c r="D471" s="322"/>
      <c r="E471" s="144"/>
      <c r="F471" s="140"/>
      <c r="G471" s="330"/>
      <c r="H471" s="331"/>
      <c r="I471" s="19"/>
      <c r="J471" s="206"/>
      <c r="K471" s="20">
        <f t="shared" si="17"/>
        <v>0</v>
      </c>
    </row>
    <row r="472" spans="2:11" x14ac:dyDescent="0.25">
      <c r="B472" s="18">
        <f t="shared" si="16"/>
        <v>461</v>
      </c>
      <c r="C472" s="322"/>
      <c r="D472" s="322"/>
      <c r="E472" s="144"/>
      <c r="F472" s="140"/>
      <c r="G472" s="330"/>
      <c r="H472" s="331"/>
      <c r="I472" s="19"/>
      <c r="J472" s="206"/>
      <c r="K472" s="20">
        <f t="shared" si="17"/>
        <v>0</v>
      </c>
    </row>
    <row r="473" spans="2:11" x14ac:dyDescent="0.25">
      <c r="B473" s="18">
        <f t="shared" si="16"/>
        <v>462</v>
      </c>
      <c r="C473" s="322"/>
      <c r="D473" s="322"/>
      <c r="E473" s="144"/>
      <c r="F473" s="140"/>
      <c r="G473" s="330"/>
      <c r="H473" s="331"/>
      <c r="I473" s="19"/>
      <c r="J473" s="206"/>
      <c r="K473" s="20">
        <f t="shared" si="17"/>
        <v>0</v>
      </c>
    </row>
    <row r="474" spans="2:11" x14ac:dyDescent="0.25">
      <c r="B474" s="18">
        <f t="shared" si="16"/>
        <v>463</v>
      </c>
      <c r="C474" s="322"/>
      <c r="D474" s="322"/>
      <c r="E474" s="144"/>
      <c r="F474" s="140"/>
      <c r="G474" s="330"/>
      <c r="H474" s="331"/>
      <c r="I474" s="19"/>
      <c r="J474" s="206"/>
      <c r="K474" s="20">
        <f t="shared" si="17"/>
        <v>0</v>
      </c>
    </row>
    <row r="475" spans="2:11" x14ac:dyDescent="0.25">
      <c r="B475" s="18">
        <f t="shared" si="16"/>
        <v>464</v>
      </c>
      <c r="C475" s="322"/>
      <c r="D475" s="322"/>
      <c r="E475" s="144"/>
      <c r="F475" s="140"/>
      <c r="G475" s="330"/>
      <c r="H475" s="331"/>
      <c r="I475" s="19"/>
      <c r="J475" s="206"/>
      <c r="K475" s="20">
        <f t="shared" si="17"/>
        <v>0</v>
      </c>
    </row>
    <row r="476" spans="2:11" x14ac:dyDescent="0.25">
      <c r="B476" s="18">
        <f t="shared" si="16"/>
        <v>465</v>
      </c>
      <c r="C476" s="322"/>
      <c r="D476" s="322"/>
      <c r="E476" s="144"/>
      <c r="F476" s="140"/>
      <c r="G476" s="330"/>
      <c r="H476" s="331"/>
      <c r="I476" s="19"/>
      <c r="J476" s="206"/>
      <c r="K476" s="20">
        <f t="shared" si="17"/>
        <v>0</v>
      </c>
    </row>
    <row r="477" spans="2:11" x14ac:dyDescent="0.25">
      <c r="B477" s="18">
        <f t="shared" si="16"/>
        <v>466</v>
      </c>
      <c r="C477" s="322"/>
      <c r="D477" s="322"/>
      <c r="E477" s="144"/>
      <c r="F477" s="140"/>
      <c r="G477" s="330"/>
      <c r="H477" s="331"/>
      <c r="I477" s="19"/>
      <c r="J477" s="206"/>
      <c r="K477" s="20">
        <f t="shared" si="17"/>
        <v>0</v>
      </c>
    </row>
    <row r="478" spans="2:11" x14ac:dyDescent="0.25">
      <c r="B478" s="18">
        <f t="shared" si="16"/>
        <v>467</v>
      </c>
      <c r="C478" s="322"/>
      <c r="D478" s="322"/>
      <c r="E478" s="144"/>
      <c r="F478" s="140"/>
      <c r="G478" s="330"/>
      <c r="H478" s="331"/>
      <c r="I478" s="19"/>
      <c r="J478" s="206"/>
      <c r="K478" s="20">
        <f t="shared" si="17"/>
        <v>0</v>
      </c>
    </row>
    <row r="479" spans="2:11" x14ac:dyDescent="0.25">
      <c r="B479" s="18">
        <f t="shared" si="16"/>
        <v>468</v>
      </c>
      <c r="C479" s="322"/>
      <c r="D479" s="322"/>
      <c r="E479" s="144"/>
      <c r="F479" s="140"/>
      <c r="G479" s="330"/>
      <c r="H479" s="331"/>
      <c r="I479" s="19"/>
      <c r="J479" s="206"/>
      <c r="K479" s="20">
        <f t="shared" si="17"/>
        <v>0</v>
      </c>
    </row>
    <row r="480" spans="2:11" x14ac:dyDescent="0.25">
      <c r="B480" s="18">
        <f t="shared" si="16"/>
        <v>469</v>
      </c>
      <c r="C480" s="322"/>
      <c r="D480" s="322"/>
      <c r="E480" s="144"/>
      <c r="F480" s="140"/>
      <c r="G480" s="330"/>
      <c r="H480" s="331"/>
      <c r="I480" s="19"/>
      <c r="J480" s="206"/>
      <c r="K480" s="20">
        <f t="shared" si="17"/>
        <v>0</v>
      </c>
    </row>
    <row r="481" spans="2:11" x14ac:dyDescent="0.25">
      <c r="B481" s="18">
        <f t="shared" si="16"/>
        <v>470</v>
      </c>
      <c r="C481" s="322"/>
      <c r="D481" s="322"/>
      <c r="E481" s="144"/>
      <c r="F481" s="140"/>
      <c r="G481" s="330"/>
      <c r="H481" s="331"/>
      <c r="I481" s="19"/>
      <c r="J481" s="206"/>
      <c r="K481" s="20">
        <f t="shared" si="17"/>
        <v>0</v>
      </c>
    </row>
    <row r="482" spans="2:11" x14ac:dyDescent="0.25">
      <c r="B482" s="18">
        <f t="shared" si="16"/>
        <v>471</v>
      </c>
      <c r="C482" s="322"/>
      <c r="D482" s="322"/>
      <c r="E482" s="144"/>
      <c r="F482" s="140"/>
      <c r="G482" s="330"/>
      <c r="H482" s="331"/>
      <c r="I482" s="19"/>
      <c r="J482" s="206"/>
      <c r="K482" s="20">
        <f t="shared" si="17"/>
        <v>0</v>
      </c>
    </row>
    <row r="483" spans="2:11" x14ac:dyDescent="0.25">
      <c r="B483" s="18">
        <f t="shared" si="16"/>
        <v>472</v>
      </c>
      <c r="C483" s="322"/>
      <c r="D483" s="322"/>
      <c r="E483" s="144"/>
      <c r="F483" s="140"/>
      <c r="G483" s="330"/>
      <c r="H483" s="331"/>
      <c r="I483" s="19"/>
      <c r="J483" s="206"/>
      <c r="K483" s="20">
        <f t="shared" si="17"/>
        <v>0</v>
      </c>
    </row>
    <row r="484" spans="2:11" x14ac:dyDescent="0.25">
      <c r="B484" s="18">
        <f t="shared" si="16"/>
        <v>473</v>
      </c>
      <c r="C484" s="322"/>
      <c r="D484" s="322"/>
      <c r="E484" s="144"/>
      <c r="F484" s="140"/>
      <c r="G484" s="330"/>
      <c r="H484" s="331"/>
      <c r="I484" s="19"/>
      <c r="J484" s="206"/>
      <c r="K484" s="20">
        <f t="shared" si="17"/>
        <v>0</v>
      </c>
    </row>
    <row r="485" spans="2:11" x14ac:dyDescent="0.25">
      <c r="B485" s="18">
        <f t="shared" si="16"/>
        <v>474</v>
      </c>
      <c r="C485" s="322"/>
      <c r="D485" s="322"/>
      <c r="E485" s="144"/>
      <c r="F485" s="140"/>
      <c r="G485" s="330"/>
      <c r="H485" s="331"/>
      <c r="I485" s="19"/>
      <c r="J485" s="206"/>
      <c r="K485" s="20">
        <f t="shared" si="17"/>
        <v>0</v>
      </c>
    </row>
    <row r="486" spans="2:11" x14ac:dyDescent="0.25">
      <c r="B486" s="18">
        <f t="shared" si="16"/>
        <v>475</v>
      </c>
      <c r="C486" s="322"/>
      <c r="D486" s="322"/>
      <c r="E486" s="144"/>
      <c r="F486" s="140"/>
      <c r="G486" s="330"/>
      <c r="H486" s="331"/>
      <c r="I486" s="19"/>
      <c r="J486" s="206"/>
      <c r="K486" s="20">
        <f t="shared" si="17"/>
        <v>0</v>
      </c>
    </row>
    <row r="487" spans="2:11" x14ac:dyDescent="0.25">
      <c r="B487" s="18">
        <f t="shared" si="16"/>
        <v>476</v>
      </c>
      <c r="C487" s="322"/>
      <c r="D487" s="322"/>
      <c r="E487" s="144"/>
      <c r="F487" s="140"/>
      <c r="G487" s="330"/>
      <c r="H487" s="331"/>
      <c r="I487" s="19"/>
      <c r="J487" s="206"/>
      <c r="K487" s="20">
        <f t="shared" si="17"/>
        <v>0</v>
      </c>
    </row>
    <row r="488" spans="2:11" x14ac:dyDescent="0.25">
      <c r="B488" s="18">
        <f t="shared" si="16"/>
        <v>477</v>
      </c>
      <c r="C488" s="322"/>
      <c r="D488" s="322"/>
      <c r="E488" s="144"/>
      <c r="F488" s="140"/>
      <c r="G488" s="330"/>
      <c r="H488" s="331"/>
      <c r="I488" s="19"/>
      <c r="J488" s="206"/>
      <c r="K488" s="20">
        <f t="shared" si="17"/>
        <v>0</v>
      </c>
    </row>
    <row r="489" spans="2:11" x14ac:dyDescent="0.25">
      <c r="B489" s="18">
        <f t="shared" si="16"/>
        <v>478</v>
      </c>
      <c r="C489" s="322"/>
      <c r="D489" s="322"/>
      <c r="E489" s="144"/>
      <c r="F489" s="140"/>
      <c r="G489" s="330"/>
      <c r="H489" s="331"/>
      <c r="I489" s="19"/>
      <c r="J489" s="206"/>
      <c r="K489" s="20">
        <f t="shared" si="17"/>
        <v>0</v>
      </c>
    </row>
    <row r="490" spans="2:11" x14ac:dyDescent="0.25">
      <c r="B490" s="18">
        <f t="shared" si="16"/>
        <v>479</v>
      </c>
      <c r="C490" s="322"/>
      <c r="D490" s="322"/>
      <c r="E490" s="144"/>
      <c r="F490" s="140"/>
      <c r="G490" s="330"/>
      <c r="H490" s="331"/>
      <c r="I490" s="19"/>
      <c r="J490" s="206"/>
      <c r="K490" s="20">
        <f t="shared" si="17"/>
        <v>0</v>
      </c>
    </row>
    <row r="491" spans="2:11" x14ac:dyDescent="0.25">
      <c r="B491" s="18">
        <f t="shared" si="16"/>
        <v>480</v>
      </c>
      <c r="C491" s="322"/>
      <c r="D491" s="322"/>
      <c r="E491" s="144"/>
      <c r="F491" s="140"/>
      <c r="G491" s="330"/>
      <c r="H491" s="331"/>
      <c r="I491" s="19"/>
      <c r="J491" s="206"/>
      <c r="K491" s="20">
        <f t="shared" si="17"/>
        <v>0</v>
      </c>
    </row>
    <row r="492" spans="2:11" x14ac:dyDescent="0.25">
      <c r="B492" s="18">
        <f t="shared" si="16"/>
        <v>481</v>
      </c>
      <c r="C492" s="322"/>
      <c r="D492" s="322"/>
      <c r="E492" s="144"/>
      <c r="F492" s="140"/>
      <c r="G492" s="330"/>
      <c r="H492" s="331"/>
      <c r="I492" s="19"/>
      <c r="J492" s="206"/>
      <c r="K492" s="20">
        <f t="shared" si="17"/>
        <v>0</v>
      </c>
    </row>
    <row r="493" spans="2:11" x14ac:dyDescent="0.25">
      <c r="B493" s="18">
        <f t="shared" si="16"/>
        <v>482</v>
      </c>
      <c r="C493" s="322"/>
      <c r="D493" s="322"/>
      <c r="E493" s="144"/>
      <c r="F493" s="140"/>
      <c r="G493" s="330"/>
      <c r="H493" s="331"/>
      <c r="I493" s="19"/>
      <c r="J493" s="206"/>
      <c r="K493" s="20">
        <f t="shared" si="17"/>
        <v>0</v>
      </c>
    </row>
    <row r="494" spans="2:11" x14ac:dyDescent="0.25">
      <c r="B494" s="18">
        <f t="shared" si="16"/>
        <v>483</v>
      </c>
      <c r="C494" s="322"/>
      <c r="D494" s="322"/>
      <c r="E494" s="144"/>
      <c r="F494" s="140"/>
      <c r="G494" s="330"/>
      <c r="H494" s="331"/>
      <c r="I494" s="19"/>
      <c r="J494" s="206"/>
      <c r="K494" s="20">
        <f t="shared" si="17"/>
        <v>0</v>
      </c>
    </row>
    <row r="495" spans="2:11" x14ac:dyDescent="0.25">
      <c r="B495" s="18">
        <f t="shared" si="16"/>
        <v>484</v>
      </c>
      <c r="C495" s="322"/>
      <c r="D495" s="322"/>
      <c r="E495" s="144"/>
      <c r="F495" s="140"/>
      <c r="G495" s="330"/>
      <c r="H495" s="331"/>
      <c r="I495" s="19"/>
      <c r="J495" s="206"/>
      <c r="K495" s="20">
        <f t="shared" si="17"/>
        <v>0</v>
      </c>
    </row>
    <row r="496" spans="2:11" x14ac:dyDescent="0.25">
      <c r="B496" s="18">
        <f t="shared" si="16"/>
        <v>485</v>
      </c>
      <c r="C496" s="322"/>
      <c r="D496" s="322"/>
      <c r="E496" s="144"/>
      <c r="F496" s="140"/>
      <c r="G496" s="330"/>
      <c r="H496" s="331"/>
      <c r="I496" s="19"/>
      <c r="J496" s="206"/>
      <c r="K496" s="20">
        <f t="shared" si="17"/>
        <v>0</v>
      </c>
    </row>
    <row r="497" spans="2:11" x14ac:dyDescent="0.25">
      <c r="B497" s="18">
        <f t="shared" ref="B497:B560" si="18">ROW()-ROW($B$11)</f>
        <v>486</v>
      </c>
      <c r="C497" s="322"/>
      <c r="D497" s="322"/>
      <c r="E497" s="144"/>
      <c r="F497" s="140"/>
      <c r="G497" s="330"/>
      <c r="H497" s="331"/>
      <c r="I497" s="19"/>
      <c r="J497" s="206"/>
      <c r="K497" s="20">
        <f t="shared" si="17"/>
        <v>0</v>
      </c>
    </row>
    <row r="498" spans="2:11" x14ac:dyDescent="0.25">
      <c r="B498" s="18">
        <f t="shared" si="18"/>
        <v>487</v>
      </c>
      <c r="C498" s="322"/>
      <c r="D498" s="322"/>
      <c r="E498" s="144"/>
      <c r="F498" s="140"/>
      <c r="G498" s="330"/>
      <c r="H498" s="331"/>
      <c r="I498" s="19"/>
      <c r="J498" s="206"/>
      <c r="K498" s="20">
        <f t="shared" si="17"/>
        <v>0</v>
      </c>
    </row>
    <row r="499" spans="2:11" x14ac:dyDescent="0.25">
      <c r="B499" s="18">
        <f t="shared" si="18"/>
        <v>488</v>
      </c>
      <c r="C499" s="322"/>
      <c r="D499" s="322"/>
      <c r="E499" s="144"/>
      <c r="F499" s="140"/>
      <c r="G499" s="330"/>
      <c r="H499" s="331"/>
      <c r="I499" s="19"/>
      <c r="J499" s="206"/>
      <c r="K499" s="20">
        <f t="shared" si="17"/>
        <v>0</v>
      </c>
    </row>
    <row r="500" spans="2:11" x14ac:dyDescent="0.25">
      <c r="B500" s="18">
        <f t="shared" si="18"/>
        <v>489</v>
      </c>
      <c r="C500" s="322"/>
      <c r="D500" s="322"/>
      <c r="E500" s="144"/>
      <c r="F500" s="140"/>
      <c r="G500" s="330"/>
      <c r="H500" s="331"/>
      <c r="I500" s="19"/>
      <c r="J500" s="206"/>
      <c r="K500" s="20">
        <f t="shared" si="17"/>
        <v>0</v>
      </c>
    </row>
    <row r="501" spans="2:11" x14ac:dyDescent="0.25">
      <c r="B501" s="18">
        <f t="shared" si="18"/>
        <v>490</v>
      </c>
      <c r="C501" s="322"/>
      <c r="D501" s="322"/>
      <c r="E501" s="144"/>
      <c r="F501" s="140"/>
      <c r="G501" s="330"/>
      <c r="H501" s="331"/>
      <c r="I501" s="19"/>
      <c r="J501" s="206"/>
      <c r="K501" s="20">
        <f t="shared" si="17"/>
        <v>0</v>
      </c>
    </row>
    <row r="502" spans="2:11" x14ac:dyDescent="0.25">
      <c r="B502" s="18">
        <f t="shared" si="18"/>
        <v>491</v>
      </c>
      <c r="C502" s="322"/>
      <c r="D502" s="322"/>
      <c r="E502" s="144"/>
      <c r="F502" s="140"/>
      <c r="G502" s="330"/>
      <c r="H502" s="331"/>
      <c r="I502" s="19"/>
      <c r="J502" s="206"/>
      <c r="K502" s="20">
        <f t="shared" si="17"/>
        <v>0</v>
      </c>
    </row>
    <row r="503" spans="2:11" x14ac:dyDescent="0.25">
      <c r="B503" s="18">
        <f t="shared" si="18"/>
        <v>492</v>
      </c>
      <c r="C503" s="322"/>
      <c r="D503" s="322"/>
      <c r="E503" s="144"/>
      <c r="F503" s="140"/>
      <c r="G503" s="330"/>
      <c r="H503" s="331"/>
      <c r="I503" s="19"/>
      <c r="J503" s="206"/>
      <c r="K503" s="20">
        <f t="shared" si="17"/>
        <v>0</v>
      </c>
    </row>
    <row r="504" spans="2:11" x14ac:dyDescent="0.25">
      <c r="B504" s="18">
        <f t="shared" si="18"/>
        <v>493</v>
      </c>
      <c r="C504" s="322"/>
      <c r="D504" s="322"/>
      <c r="E504" s="144"/>
      <c r="F504" s="140"/>
      <c r="G504" s="330"/>
      <c r="H504" s="331"/>
      <c r="I504" s="19"/>
      <c r="J504" s="206"/>
      <c r="K504" s="20">
        <f t="shared" si="17"/>
        <v>0</v>
      </c>
    </row>
    <row r="505" spans="2:11" x14ac:dyDescent="0.25">
      <c r="B505" s="18">
        <f t="shared" si="18"/>
        <v>494</v>
      </c>
      <c r="C505" s="322"/>
      <c r="D505" s="322"/>
      <c r="E505" s="144"/>
      <c r="F505" s="140"/>
      <c r="G505" s="330"/>
      <c r="H505" s="331"/>
      <c r="I505" s="19"/>
      <c r="J505" s="206"/>
      <c r="K505" s="20">
        <f t="shared" si="17"/>
        <v>0</v>
      </c>
    </row>
    <row r="506" spans="2:11" x14ac:dyDescent="0.25">
      <c r="B506" s="18">
        <f t="shared" si="18"/>
        <v>495</v>
      </c>
      <c r="C506" s="322"/>
      <c r="D506" s="322"/>
      <c r="E506" s="144"/>
      <c r="F506" s="140"/>
      <c r="G506" s="330"/>
      <c r="H506" s="331"/>
      <c r="I506" s="19"/>
      <c r="J506" s="206"/>
      <c r="K506" s="20">
        <f t="shared" si="17"/>
        <v>0</v>
      </c>
    </row>
    <row r="507" spans="2:11" x14ac:dyDescent="0.25">
      <c r="B507" s="18">
        <f t="shared" si="18"/>
        <v>496</v>
      </c>
      <c r="C507" s="322"/>
      <c r="D507" s="322"/>
      <c r="E507" s="144"/>
      <c r="F507" s="140"/>
      <c r="G507" s="330"/>
      <c r="H507" s="331"/>
      <c r="I507" s="19"/>
      <c r="J507" s="206"/>
      <c r="K507" s="20">
        <f t="shared" si="17"/>
        <v>0</v>
      </c>
    </row>
    <row r="508" spans="2:11" x14ac:dyDescent="0.25">
      <c r="B508" s="18">
        <f t="shared" si="18"/>
        <v>497</v>
      </c>
      <c r="C508" s="322"/>
      <c r="D508" s="322"/>
      <c r="E508" s="144"/>
      <c r="F508" s="140"/>
      <c r="G508" s="330"/>
      <c r="H508" s="331"/>
      <c r="I508" s="19"/>
      <c r="J508" s="206"/>
      <c r="K508" s="20">
        <f t="shared" si="17"/>
        <v>0</v>
      </c>
    </row>
    <row r="509" spans="2:11" x14ac:dyDescent="0.25">
      <c r="B509" s="18">
        <f t="shared" si="18"/>
        <v>498</v>
      </c>
      <c r="C509" s="322"/>
      <c r="D509" s="322"/>
      <c r="E509" s="144"/>
      <c r="F509" s="140"/>
      <c r="G509" s="330"/>
      <c r="H509" s="331"/>
      <c r="I509" s="19"/>
      <c r="J509" s="206"/>
      <c r="K509" s="20">
        <f t="shared" si="17"/>
        <v>0</v>
      </c>
    </row>
    <row r="510" spans="2:11" x14ac:dyDescent="0.25">
      <c r="B510" s="18">
        <f t="shared" si="18"/>
        <v>499</v>
      </c>
      <c r="C510" s="322"/>
      <c r="D510" s="322"/>
      <c r="E510" s="144"/>
      <c r="F510" s="140"/>
      <c r="G510" s="330"/>
      <c r="H510" s="331"/>
      <c r="I510" s="19"/>
      <c r="J510" s="206"/>
      <c r="K510" s="20">
        <f t="shared" si="17"/>
        <v>0</v>
      </c>
    </row>
    <row r="511" spans="2:11" x14ac:dyDescent="0.25">
      <c r="B511" s="18">
        <f t="shared" si="18"/>
        <v>500</v>
      </c>
      <c r="C511" s="322"/>
      <c r="D511" s="322"/>
      <c r="E511" s="144"/>
      <c r="F511" s="140"/>
      <c r="G511" s="330"/>
      <c r="H511" s="331"/>
      <c r="I511" s="19"/>
      <c r="J511" s="206"/>
      <c r="K511" s="20">
        <f t="shared" si="17"/>
        <v>0</v>
      </c>
    </row>
    <row r="512" spans="2:11" x14ac:dyDescent="0.25">
      <c r="B512" s="18">
        <f t="shared" si="18"/>
        <v>501</v>
      </c>
      <c r="C512" s="322"/>
      <c r="D512" s="322"/>
      <c r="E512" s="144"/>
      <c r="F512" s="140"/>
      <c r="G512" s="330"/>
      <c r="H512" s="331"/>
      <c r="I512" s="19"/>
      <c r="J512" s="206"/>
      <c r="K512" s="20">
        <f t="shared" si="17"/>
        <v>0</v>
      </c>
    </row>
    <row r="513" spans="2:11" x14ac:dyDescent="0.25">
      <c r="B513" s="18">
        <f t="shared" si="18"/>
        <v>502</v>
      </c>
      <c r="C513" s="322"/>
      <c r="D513" s="322"/>
      <c r="E513" s="144"/>
      <c r="F513" s="140"/>
      <c r="G513" s="330"/>
      <c r="H513" s="331"/>
      <c r="I513" s="19"/>
      <c r="J513" s="206"/>
      <c r="K513" s="20">
        <f t="shared" si="17"/>
        <v>0</v>
      </c>
    </row>
    <row r="514" spans="2:11" x14ac:dyDescent="0.25">
      <c r="B514" s="18">
        <f t="shared" si="18"/>
        <v>503</v>
      </c>
      <c r="C514" s="322"/>
      <c r="D514" s="322"/>
      <c r="E514" s="144"/>
      <c r="F514" s="140"/>
      <c r="G514" s="330"/>
      <c r="H514" s="331"/>
      <c r="I514" s="19"/>
      <c r="J514" s="206"/>
      <c r="K514" s="20">
        <f t="shared" ref="K514:K577" si="19">J514*I514</f>
        <v>0</v>
      </c>
    </row>
    <row r="515" spans="2:11" x14ac:dyDescent="0.25">
      <c r="B515" s="18">
        <f t="shared" si="18"/>
        <v>504</v>
      </c>
      <c r="C515" s="322"/>
      <c r="D515" s="322"/>
      <c r="E515" s="144"/>
      <c r="F515" s="140"/>
      <c r="G515" s="330"/>
      <c r="H515" s="331"/>
      <c r="I515" s="19"/>
      <c r="J515" s="206"/>
      <c r="K515" s="20">
        <f t="shared" si="19"/>
        <v>0</v>
      </c>
    </row>
    <row r="516" spans="2:11" x14ac:dyDescent="0.25">
      <c r="B516" s="18">
        <f t="shared" si="18"/>
        <v>505</v>
      </c>
      <c r="C516" s="322"/>
      <c r="D516" s="322"/>
      <c r="E516" s="144"/>
      <c r="F516" s="140"/>
      <c r="G516" s="330"/>
      <c r="H516" s="331"/>
      <c r="I516" s="19"/>
      <c r="J516" s="206"/>
      <c r="K516" s="20">
        <f t="shared" si="19"/>
        <v>0</v>
      </c>
    </row>
    <row r="517" spans="2:11" x14ac:dyDescent="0.25">
      <c r="B517" s="18">
        <f t="shared" si="18"/>
        <v>506</v>
      </c>
      <c r="C517" s="322"/>
      <c r="D517" s="322"/>
      <c r="E517" s="144"/>
      <c r="F517" s="140"/>
      <c r="G517" s="330"/>
      <c r="H517" s="331"/>
      <c r="I517" s="19"/>
      <c r="J517" s="206"/>
      <c r="K517" s="20">
        <f t="shared" si="19"/>
        <v>0</v>
      </c>
    </row>
    <row r="518" spans="2:11" x14ac:dyDescent="0.25">
      <c r="B518" s="18">
        <f t="shared" si="18"/>
        <v>507</v>
      </c>
      <c r="C518" s="322"/>
      <c r="D518" s="322"/>
      <c r="E518" s="144"/>
      <c r="F518" s="140"/>
      <c r="G518" s="330"/>
      <c r="H518" s="331"/>
      <c r="I518" s="19"/>
      <c r="J518" s="206"/>
      <c r="K518" s="20">
        <f t="shared" si="19"/>
        <v>0</v>
      </c>
    </row>
    <row r="519" spans="2:11" x14ac:dyDescent="0.25">
      <c r="B519" s="18">
        <f t="shared" si="18"/>
        <v>508</v>
      </c>
      <c r="C519" s="322"/>
      <c r="D519" s="322"/>
      <c r="E519" s="144"/>
      <c r="F519" s="140"/>
      <c r="G519" s="330"/>
      <c r="H519" s="331"/>
      <c r="I519" s="19"/>
      <c r="J519" s="206"/>
      <c r="K519" s="20">
        <f t="shared" si="19"/>
        <v>0</v>
      </c>
    </row>
    <row r="520" spans="2:11" x14ac:dyDescent="0.25">
      <c r="B520" s="18">
        <f t="shared" si="18"/>
        <v>509</v>
      </c>
      <c r="C520" s="322"/>
      <c r="D520" s="322"/>
      <c r="E520" s="144"/>
      <c r="F520" s="140"/>
      <c r="G520" s="330"/>
      <c r="H520" s="331"/>
      <c r="I520" s="19"/>
      <c r="J520" s="206"/>
      <c r="K520" s="20">
        <f t="shared" si="19"/>
        <v>0</v>
      </c>
    </row>
    <row r="521" spans="2:11" x14ac:dyDescent="0.25">
      <c r="B521" s="18">
        <f t="shared" si="18"/>
        <v>510</v>
      </c>
      <c r="C521" s="322"/>
      <c r="D521" s="322"/>
      <c r="E521" s="144"/>
      <c r="F521" s="140"/>
      <c r="G521" s="330"/>
      <c r="H521" s="331"/>
      <c r="I521" s="19"/>
      <c r="J521" s="206"/>
      <c r="K521" s="20">
        <f t="shared" si="19"/>
        <v>0</v>
      </c>
    </row>
    <row r="522" spans="2:11" x14ac:dyDescent="0.25">
      <c r="B522" s="18">
        <f t="shared" si="18"/>
        <v>511</v>
      </c>
      <c r="C522" s="322"/>
      <c r="D522" s="322"/>
      <c r="E522" s="144"/>
      <c r="F522" s="140"/>
      <c r="G522" s="330"/>
      <c r="H522" s="331"/>
      <c r="I522" s="19"/>
      <c r="J522" s="206"/>
      <c r="K522" s="20">
        <f t="shared" si="19"/>
        <v>0</v>
      </c>
    </row>
    <row r="523" spans="2:11" x14ac:dyDescent="0.25">
      <c r="B523" s="18">
        <f t="shared" si="18"/>
        <v>512</v>
      </c>
      <c r="C523" s="322"/>
      <c r="D523" s="322"/>
      <c r="E523" s="144"/>
      <c r="F523" s="140"/>
      <c r="G523" s="330"/>
      <c r="H523" s="331"/>
      <c r="I523" s="19"/>
      <c r="J523" s="206"/>
      <c r="K523" s="20">
        <f t="shared" si="19"/>
        <v>0</v>
      </c>
    </row>
    <row r="524" spans="2:11" x14ac:dyDescent="0.25">
      <c r="B524" s="18">
        <f t="shared" si="18"/>
        <v>513</v>
      </c>
      <c r="C524" s="322"/>
      <c r="D524" s="322"/>
      <c r="E524" s="144"/>
      <c r="F524" s="140"/>
      <c r="G524" s="330"/>
      <c r="H524" s="331"/>
      <c r="I524" s="19"/>
      <c r="J524" s="206"/>
      <c r="K524" s="20">
        <f t="shared" si="19"/>
        <v>0</v>
      </c>
    </row>
    <row r="525" spans="2:11" x14ac:dyDescent="0.25">
      <c r="B525" s="18">
        <f t="shared" si="18"/>
        <v>514</v>
      </c>
      <c r="C525" s="322"/>
      <c r="D525" s="322"/>
      <c r="E525" s="144"/>
      <c r="F525" s="140"/>
      <c r="G525" s="330"/>
      <c r="H525" s="331"/>
      <c r="I525" s="19"/>
      <c r="J525" s="206"/>
      <c r="K525" s="20">
        <f t="shared" si="19"/>
        <v>0</v>
      </c>
    </row>
    <row r="526" spans="2:11" x14ac:dyDescent="0.25">
      <c r="B526" s="18">
        <f t="shared" si="18"/>
        <v>515</v>
      </c>
      <c r="C526" s="322"/>
      <c r="D526" s="322"/>
      <c r="E526" s="144"/>
      <c r="F526" s="140"/>
      <c r="G526" s="330"/>
      <c r="H526" s="331"/>
      <c r="I526" s="19"/>
      <c r="J526" s="206"/>
      <c r="K526" s="20">
        <f t="shared" si="19"/>
        <v>0</v>
      </c>
    </row>
    <row r="527" spans="2:11" x14ac:dyDescent="0.25">
      <c r="B527" s="18">
        <f t="shared" si="18"/>
        <v>516</v>
      </c>
      <c r="C527" s="322"/>
      <c r="D527" s="322"/>
      <c r="E527" s="144"/>
      <c r="F527" s="140"/>
      <c r="G527" s="330"/>
      <c r="H527" s="331"/>
      <c r="I527" s="19"/>
      <c r="J527" s="206"/>
      <c r="K527" s="20">
        <f t="shared" si="19"/>
        <v>0</v>
      </c>
    </row>
    <row r="528" spans="2:11" x14ac:dyDescent="0.25">
      <c r="B528" s="18">
        <f t="shared" si="18"/>
        <v>517</v>
      </c>
      <c r="C528" s="322"/>
      <c r="D528" s="322"/>
      <c r="E528" s="144"/>
      <c r="F528" s="140"/>
      <c r="G528" s="330"/>
      <c r="H528" s="331"/>
      <c r="I528" s="19"/>
      <c r="J528" s="206"/>
      <c r="K528" s="20">
        <f t="shared" si="19"/>
        <v>0</v>
      </c>
    </row>
    <row r="529" spans="2:11" x14ac:dyDescent="0.25">
      <c r="B529" s="18">
        <f t="shared" si="18"/>
        <v>518</v>
      </c>
      <c r="C529" s="322"/>
      <c r="D529" s="322"/>
      <c r="E529" s="144"/>
      <c r="F529" s="140"/>
      <c r="G529" s="330"/>
      <c r="H529" s="331"/>
      <c r="I529" s="19"/>
      <c r="J529" s="206"/>
      <c r="K529" s="20">
        <f t="shared" si="19"/>
        <v>0</v>
      </c>
    </row>
    <row r="530" spans="2:11" x14ac:dyDescent="0.25">
      <c r="B530" s="18">
        <f t="shared" si="18"/>
        <v>519</v>
      </c>
      <c r="C530" s="322"/>
      <c r="D530" s="322"/>
      <c r="E530" s="144"/>
      <c r="F530" s="140"/>
      <c r="G530" s="330"/>
      <c r="H530" s="331"/>
      <c r="I530" s="19"/>
      <c r="J530" s="206"/>
      <c r="K530" s="20">
        <f t="shared" si="19"/>
        <v>0</v>
      </c>
    </row>
    <row r="531" spans="2:11" x14ac:dyDescent="0.25">
      <c r="B531" s="18">
        <f t="shared" si="18"/>
        <v>520</v>
      </c>
      <c r="C531" s="322"/>
      <c r="D531" s="322"/>
      <c r="E531" s="144"/>
      <c r="F531" s="140"/>
      <c r="G531" s="330"/>
      <c r="H531" s="331"/>
      <c r="I531" s="19"/>
      <c r="J531" s="206"/>
      <c r="K531" s="20">
        <f t="shared" si="19"/>
        <v>0</v>
      </c>
    </row>
    <row r="532" spans="2:11" x14ac:dyDescent="0.25">
      <c r="B532" s="18">
        <f t="shared" si="18"/>
        <v>521</v>
      </c>
      <c r="C532" s="322"/>
      <c r="D532" s="322"/>
      <c r="E532" s="144"/>
      <c r="F532" s="140"/>
      <c r="G532" s="330"/>
      <c r="H532" s="331"/>
      <c r="I532" s="19"/>
      <c r="J532" s="206"/>
      <c r="K532" s="20">
        <f t="shared" si="19"/>
        <v>0</v>
      </c>
    </row>
    <row r="533" spans="2:11" x14ac:dyDescent="0.25">
      <c r="B533" s="18">
        <f t="shared" si="18"/>
        <v>522</v>
      </c>
      <c r="C533" s="322"/>
      <c r="D533" s="322"/>
      <c r="E533" s="144"/>
      <c r="F533" s="140"/>
      <c r="G533" s="330"/>
      <c r="H533" s="331"/>
      <c r="I533" s="19"/>
      <c r="J533" s="206"/>
      <c r="K533" s="20">
        <f t="shared" si="19"/>
        <v>0</v>
      </c>
    </row>
    <row r="534" spans="2:11" x14ac:dyDescent="0.25">
      <c r="B534" s="18">
        <f t="shared" si="18"/>
        <v>523</v>
      </c>
      <c r="C534" s="322"/>
      <c r="D534" s="322"/>
      <c r="E534" s="144"/>
      <c r="F534" s="140"/>
      <c r="G534" s="330"/>
      <c r="H534" s="331"/>
      <c r="I534" s="19"/>
      <c r="J534" s="206"/>
      <c r="K534" s="20">
        <f t="shared" si="19"/>
        <v>0</v>
      </c>
    </row>
    <row r="535" spans="2:11" x14ac:dyDescent="0.25">
      <c r="B535" s="18">
        <f t="shared" si="18"/>
        <v>524</v>
      </c>
      <c r="C535" s="322"/>
      <c r="D535" s="322"/>
      <c r="E535" s="144"/>
      <c r="F535" s="140"/>
      <c r="G535" s="330"/>
      <c r="H535" s="331"/>
      <c r="I535" s="19"/>
      <c r="J535" s="206"/>
      <c r="K535" s="20">
        <f t="shared" si="19"/>
        <v>0</v>
      </c>
    </row>
    <row r="536" spans="2:11" x14ac:dyDescent="0.25">
      <c r="B536" s="18">
        <f t="shared" si="18"/>
        <v>525</v>
      </c>
      <c r="C536" s="322"/>
      <c r="D536" s="322"/>
      <c r="E536" s="144"/>
      <c r="F536" s="140"/>
      <c r="G536" s="330"/>
      <c r="H536" s="331"/>
      <c r="I536" s="19"/>
      <c r="J536" s="206"/>
      <c r="K536" s="20">
        <f t="shared" si="19"/>
        <v>0</v>
      </c>
    </row>
    <row r="537" spans="2:11" x14ac:dyDescent="0.25">
      <c r="B537" s="18">
        <f t="shared" si="18"/>
        <v>526</v>
      </c>
      <c r="C537" s="322"/>
      <c r="D537" s="322"/>
      <c r="E537" s="144"/>
      <c r="F537" s="140"/>
      <c r="G537" s="330"/>
      <c r="H537" s="331"/>
      <c r="I537" s="19"/>
      <c r="J537" s="206"/>
      <c r="K537" s="20">
        <f t="shared" si="19"/>
        <v>0</v>
      </c>
    </row>
    <row r="538" spans="2:11" x14ac:dyDescent="0.25">
      <c r="B538" s="18">
        <f t="shared" si="18"/>
        <v>527</v>
      </c>
      <c r="C538" s="322"/>
      <c r="D538" s="322"/>
      <c r="E538" s="144"/>
      <c r="F538" s="140"/>
      <c r="G538" s="330"/>
      <c r="H538" s="331"/>
      <c r="I538" s="19"/>
      <c r="J538" s="206"/>
      <c r="K538" s="20">
        <f t="shared" si="19"/>
        <v>0</v>
      </c>
    </row>
    <row r="539" spans="2:11" x14ac:dyDescent="0.25">
      <c r="B539" s="18">
        <f t="shared" si="18"/>
        <v>528</v>
      </c>
      <c r="C539" s="322"/>
      <c r="D539" s="322"/>
      <c r="E539" s="144"/>
      <c r="F539" s="140"/>
      <c r="G539" s="330"/>
      <c r="H539" s="331"/>
      <c r="I539" s="19"/>
      <c r="J539" s="206"/>
      <c r="K539" s="20">
        <f t="shared" si="19"/>
        <v>0</v>
      </c>
    </row>
    <row r="540" spans="2:11" x14ac:dyDescent="0.25">
      <c r="B540" s="18">
        <f t="shared" si="18"/>
        <v>529</v>
      </c>
      <c r="C540" s="322"/>
      <c r="D540" s="322"/>
      <c r="E540" s="144"/>
      <c r="F540" s="140"/>
      <c r="G540" s="330"/>
      <c r="H540" s="331"/>
      <c r="I540" s="19"/>
      <c r="J540" s="206"/>
      <c r="K540" s="20">
        <f t="shared" si="19"/>
        <v>0</v>
      </c>
    </row>
    <row r="541" spans="2:11" x14ac:dyDescent="0.25">
      <c r="B541" s="18">
        <f t="shared" si="18"/>
        <v>530</v>
      </c>
      <c r="C541" s="322"/>
      <c r="D541" s="322"/>
      <c r="E541" s="144"/>
      <c r="F541" s="140"/>
      <c r="G541" s="330"/>
      <c r="H541" s="331"/>
      <c r="I541" s="19"/>
      <c r="J541" s="206"/>
      <c r="K541" s="20">
        <f t="shared" si="19"/>
        <v>0</v>
      </c>
    </row>
    <row r="542" spans="2:11" x14ac:dyDescent="0.25">
      <c r="B542" s="18">
        <f t="shared" si="18"/>
        <v>531</v>
      </c>
      <c r="C542" s="322"/>
      <c r="D542" s="322"/>
      <c r="E542" s="144"/>
      <c r="F542" s="140"/>
      <c r="G542" s="330"/>
      <c r="H542" s="331"/>
      <c r="I542" s="19"/>
      <c r="J542" s="206"/>
      <c r="K542" s="20">
        <f t="shared" si="19"/>
        <v>0</v>
      </c>
    </row>
    <row r="543" spans="2:11" x14ac:dyDescent="0.25">
      <c r="B543" s="18">
        <f t="shared" si="18"/>
        <v>532</v>
      </c>
      <c r="C543" s="322"/>
      <c r="D543" s="322"/>
      <c r="E543" s="144"/>
      <c r="F543" s="140"/>
      <c r="G543" s="330"/>
      <c r="H543" s="331"/>
      <c r="I543" s="19"/>
      <c r="J543" s="206"/>
      <c r="K543" s="20">
        <f t="shared" si="19"/>
        <v>0</v>
      </c>
    </row>
    <row r="544" spans="2:11" x14ac:dyDescent="0.25">
      <c r="B544" s="18">
        <f t="shared" si="18"/>
        <v>533</v>
      </c>
      <c r="C544" s="322"/>
      <c r="D544" s="322"/>
      <c r="E544" s="144"/>
      <c r="F544" s="140"/>
      <c r="G544" s="330"/>
      <c r="H544" s="331"/>
      <c r="I544" s="19"/>
      <c r="J544" s="206"/>
      <c r="K544" s="20">
        <f t="shared" si="19"/>
        <v>0</v>
      </c>
    </row>
    <row r="545" spans="2:11" x14ac:dyDescent="0.25">
      <c r="B545" s="18">
        <f t="shared" si="18"/>
        <v>534</v>
      </c>
      <c r="C545" s="322"/>
      <c r="D545" s="322"/>
      <c r="E545" s="144"/>
      <c r="F545" s="140"/>
      <c r="G545" s="330"/>
      <c r="H545" s="331"/>
      <c r="I545" s="19"/>
      <c r="J545" s="206"/>
      <c r="K545" s="20">
        <f t="shared" si="19"/>
        <v>0</v>
      </c>
    </row>
    <row r="546" spans="2:11" x14ac:dyDescent="0.25">
      <c r="B546" s="18">
        <f t="shared" si="18"/>
        <v>535</v>
      </c>
      <c r="C546" s="322"/>
      <c r="D546" s="322"/>
      <c r="E546" s="144"/>
      <c r="F546" s="140"/>
      <c r="G546" s="330"/>
      <c r="H546" s="331"/>
      <c r="I546" s="19"/>
      <c r="J546" s="206"/>
      <c r="K546" s="20">
        <f t="shared" si="19"/>
        <v>0</v>
      </c>
    </row>
    <row r="547" spans="2:11" x14ac:dyDescent="0.25">
      <c r="B547" s="18">
        <f t="shared" si="18"/>
        <v>536</v>
      </c>
      <c r="C547" s="322"/>
      <c r="D547" s="322"/>
      <c r="E547" s="144"/>
      <c r="F547" s="140"/>
      <c r="G547" s="330"/>
      <c r="H547" s="331"/>
      <c r="I547" s="19"/>
      <c r="J547" s="206"/>
      <c r="K547" s="20">
        <f t="shared" si="19"/>
        <v>0</v>
      </c>
    </row>
    <row r="548" spans="2:11" x14ac:dyDescent="0.25">
      <c r="B548" s="18">
        <f t="shared" si="18"/>
        <v>537</v>
      </c>
      <c r="C548" s="322"/>
      <c r="D548" s="322"/>
      <c r="E548" s="144"/>
      <c r="F548" s="140"/>
      <c r="G548" s="330"/>
      <c r="H548" s="331"/>
      <c r="I548" s="19"/>
      <c r="J548" s="206"/>
      <c r="K548" s="20">
        <f t="shared" si="19"/>
        <v>0</v>
      </c>
    </row>
    <row r="549" spans="2:11" x14ac:dyDescent="0.25">
      <c r="B549" s="18">
        <f t="shared" si="18"/>
        <v>538</v>
      </c>
      <c r="C549" s="322"/>
      <c r="D549" s="322"/>
      <c r="E549" s="144"/>
      <c r="F549" s="140"/>
      <c r="G549" s="330"/>
      <c r="H549" s="331"/>
      <c r="I549" s="19"/>
      <c r="J549" s="206"/>
      <c r="K549" s="20">
        <f t="shared" si="19"/>
        <v>0</v>
      </c>
    </row>
    <row r="550" spans="2:11" x14ac:dyDescent="0.25">
      <c r="B550" s="18">
        <f t="shared" si="18"/>
        <v>539</v>
      </c>
      <c r="C550" s="322"/>
      <c r="D550" s="322"/>
      <c r="E550" s="144"/>
      <c r="F550" s="140"/>
      <c r="G550" s="330"/>
      <c r="H550" s="331"/>
      <c r="I550" s="19"/>
      <c r="J550" s="206"/>
      <c r="K550" s="20">
        <f t="shared" si="19"/>
        <v>0</v>
      </c>
    </row>
    <row r="551" spans="2:11" x14ac:dyDescent="0.25">
      <c r="B551" s="18">
        <f t="shared" si="18"/>
        <v>540</v>
      </c>
      <c r="C551" s="322"/>
      <c r="D551" s="322"/>
      <c r="E551" s="144"/>
      <c r="F551" s="140"/>
      <c r="G551" s="330"/>
      <c r="H551" s="331"/>
      <c r="I551" s="19"/>
      <c r="J551" s="206"/>
      <c r="K551" s="20">
        <f t="shared" si="19"/>
        <v>0</v>
      </c>
    </row>
    <row r="552" spans="2:11" x14ac:dyDescent="0.25">
      <c r="B552" s="18">
        <f t="shared" si="18"/>
        <v>541</v>
      </c>
      <c r="C552" s="322"/>
      <c r="D552" s="322"/>
      <c r="E552" s="144"/>
      <c r="F552" s="140"/>
      <c r="G552" s="330"/>
      <c r="H552" s="331"/>
      <c r="I552" s="19"/>
      <c r="J552" s="206"/>
      <c r="K552" s="20">
        <f t="shared" si="19"/>
        <v>0</v>
      </c>
    </row>
    <row r="553" spans="2:11" x14ac:dyDescent="0.25">
      <c r="B553" s="18">
        <f t="shared" si="18"/>
        <v>542</v>
      </c>
      <c r="C553" s="322"/>
      <c r="D553" s="322"/>
      <c r="E553" s="144"/>
      <c r="F553" s="140"/>
      <c r="G553" s="330"/>
      <c r="H553" s="331"/>
      <c r="I553" s="19"/>
      <c r="J553" s="206"/>
      <c r="K553" s="20">
        <f t="shared" si="19"/>
        <v>0</v>
      </c>
    </row>
    <row r="554" spans="2:11" x14ac:dyDescent="0.25">
      <c r="B554" s="18">
        <f t="shared" si="18"/>
        <v>543</v>
      </c>
      <c r="C554" s="322"/>
      <c r="D554" s="322"/>
      <c r="E554" s="144"/>
      <c r="F554" s="140"/>
      <c r="G554" s="330"/>
      <c r="H554" s="331"/>
      <c r="I554" s="19"/>
      <c r="J554" s="206"/>
      <c r="K554" s="20">
        <f t="shared" si="19"/>
        <v>0</v>
      </c>
    </row>
    <row r="555" spans="2:11" x14ac:dyDescent="0.25">
      <c r="B555" s="18">
        <f t="shared" si="18"/>
        <v>544</v>
      </c>
      <c r="C555" s="322"/>
      <c r="D555" s="322"/>
      <c r="E555" s="144"/>
      <c r="F555" s="140"/>
      <c r="G555" s="330"/>
      <c r="H555" s="331"/>
      <c r="I555" s="19"/>
      <c r="J555" s="206"/>
      <c r="K555" s="20">
        <f t="shared" si="19"/>
        <v>0</v>
      </c>
    </row>
    <row r="556" spans="2:11" x14ac:dyDescent="0.25">
      <c r="B556" s="18">
        <f t="shared" si="18"/>
        <v>545</v>
      </c>
      <c r="C556" s="322"/>
      <c r="D556" s="322"/>
      <c r="E556" s="144"/>
      <c r="F556" s="140"/>
      <c r="G556" s="330"/>
      <c r="H556" s="331"/>
      <c r="I556" s="19"/>
      <c r="J556" s="206"/>
      <c r="K556" s="20">
        <f t="shared" si="19"/>
        <v>0</v>
      </c>
    </row>
    <row r="557" spans="2:11" x14ac:dyDescent="0.25">
      <c r="B557" s="18">
        <f t="shared" si="18"/>
        <v>546</v>
      </c>
      <c r="C557" s="322"/>
      <c r="D557" s="322"/>
      <c r="E557" s="144"/>
      <c r="F557" s="140"/>
      <c r="G557" s="330"/>
      <c r="H557" s="331"/>
      <c r="I557" s="19"/>
      <c r="J557" s="206"/>
      <c r="K557" s="20">
        <f t="shared" si="19"/>
        <v>0</v>
      </c>
    </row>
    <row r="558" spans="2:11" x14ac:dyDescent="0.25">
      <c r="B558" s="18">
        <f t="shared" si="18"/>
        <v>547</v>
      </c>
      <c r="C558" s="322"/>
      <c r="D558" s="322"/>
      <c r="E558" s="144"/>
      <c r="F558" s="140"/>
      <c r="G558" s="330"/>
      <c r="H558" s="331"/>
      <c r="I558" s="19"/>
      <c r="J558" s="206"/>
      <c r="K558" s="20">
        <f t="shared" si="19"/>
        <v>0</v>
      </c>
    </row>
    <row r="559" spans="2:11" x14ac:dyDescent="0.25">
      <c r="B559" s="18">
        <f t="shared" si="18"/>
        <v>548</v>
      </c>
      <c r="C559" s="322"/>
      <c r="D559" s="322"/>
      <c r="E559" s="144"/>
      <c r="F559" s="140"/>
      <c r="G559" s="330"/>
      <c r="H559" s="331"/>
      <c r="I559" s="19"/>
      <c r="J559" s="206"/>
      <c r="K559" s="20">
        <f t="shared" si="19"/>
        <v>0</v>
      </c>
    </row>
    <row r="560" spans="2:11" x14ac:dyDescent="0.25">
      <c r="B560" s="18">
        <f t="shared" si="18"/>
        <v>549</v>
      </c>
      <c r="C560" s="322"/>
      <c r="D560" s="322"/>
      <c r="E560" s="144"/>
      <c r="F560" s="140"/>
      <c r="G560" s="330"/>
      <c r="H560" s="331"/>
      <c r="I560" s="19"/>
      <c r="J560" s="206"/>
      <c r="K560" s="20">
        <f t="shared" si="19"/>
        <v>0</v>
      </c>
    </row>
    <row r="561" spans="2:11" x14ac:dyDescent="0.25">
      <c r="B561" s="18">
        <f t="shared" ref="B561:B624" si="20">ROW()-ROW($B$11)</f>
        <v>550</v>
      </c>
      <c r="C561" s="322"/>
      <c r="D561" s="322"/>
      <c r="E561" s="144"/>
      <c r="F561" s="140"/>
      <c r="G561" s="330"/>
      <c r="H561" s="331"/>
      <c r="I561" s="19"/>
      <c r="J561" s="206"/>
      <c r="K561" s="20">
        <f t="shared" si="19"/>
        <v>0</v>
      </c>
    </row>
    <row r="562" spans="2:11" x14ac:dyDescent="0.25">
      <c r="B562" s="18">
        <f t="shared" si="20"/>
        <v>551</v>
      </c>
      <c r="C562" s="322"/>
      <c r="D562" s="322"/>
      <c r="E562" s="144"/>
      <c r="F562" s="140"/>
      <c r="G562" s="330"/>
      <c r="H562" s="331"/>
      <c r="I562" s="19"/>
      <c r="J562" s="206"/>
      <c r="K562" s="20">
        <f t="shared" si="19"/>
        <v>0</v>
      </c>
    </row>
    <row r="563" spans="2:11" x14ac:dyDescent="0.25">
      <c r="B563" s="18">
        <f t="shared" si="20"/>
        <v>552</v>
      </c>
      <c r="C563" s="322"/>
      <c r="D563" s="322"/>
      <c r="E563" s="144"/>
      <c r="F563" s="140"/>
      <c r="G563" s="330"/>
      <c r="H563" s="331"/>
      <c r="I563" s="19"/>
      <c r="J563" s="206"/>
      <c r="K563" s="20">
        <f t="shared" si="19"/>
        <v>0</v>
      </c>
    </row>
    <row r="564" spans="2:11" x14ac:dyDescent="0.25">
      <c r="B564" s="18">
        <f t="shared" si="20"/>
        <v>553</v>
      </c>
      <c r="C564" s="322"/>
      <c r="D564" s="322"/>
      <c r="E564" s="144"/>
      <c r="F564" s="140"/>
      <c r="G564" s="330"/>
      <c r="H564" s="331"/>
      <c r="I564" s="19"/>
      <c r="J564" s="206"/>
      <c r="K564" s="20">
        <f t="shared" si="19"/>
        <v>0</v>
      </c>
    </row>
    <row r="565" spans="2:11" x14ac:dyDescent="0.25">
      <c r="B565" s="18">
        <f t="shared" si="20"/>
        <v>554</v>
      </c>
      <c r="C565" s="322"/>
      <c r="D565" s="322"/>
      <c r="E565" s="144"/>
      <c r="F565" s="140"/>
      <c r="G565" s="330"/>
      <c r="H565" s="331"/>
      <c r="I565" s="19"/>
      <c r="J565" s="206"/>
      <c r="K565" s="20">
        <f t="shared" si="19"/>
        <v>0</v>
      </c>
    </row>
    <row r="566" spans="2:11" x14ac:dyDescent="0.25">
      <c r="B566" s="18">
        <f t="shared" si="20"/>
        <v>555</v>
      </c>
      <c r="C566" s="322"/>
      <c r="D566" s="322"/>
      <c r="E566" s="144"/>
      <c r="F566" s="140"/>
      <c r="G566" s="330"/>
      <c r="H566" s="331"/>
      <c r="I566" s="19"/>
      <c r="J566" s="206"/>
      <c r="K566" s="20">
        <f t="shared" si="19"/>
        <v>0</v>
      </c>
    </row>
    <row r="567" spans="2:11" x14ac:dyDescent="0.25">
      <c r="B567" s="18">
        <f t="shared" si="20"/>
        <v>556</v>
      </c>
      <c r="C567" s="322"/>
      <c r="D567" s="322"/>
      <c r="E567" s="144"/>
      <c r="F567" s="140"/>
      <c r="G567" s="330"/>
      <c r="H567" s="331"/>
      <c r="I567" s="19"/>
      <c r="J567" s="206"/>
      <c r="K567" s="20">
        <f t="shared" si="19"/>
        <v>0</v>
      </c>
    </row>
    <row r="568" spans="2:11" x14ac:dyDescent="0.25">
      <c r="B568" s="18">
        <f t="shared" si="20"/>
        <v>557</v>
      </c>
      <c r="C568" s="322"/>
      <c r="D568" s="322"/>
      <c r="E568" s="144"/>
      <c r="F568" s="140"/>
      <c r="G568" s="330"/>
      <c r="H568" s="331"/>
      <c r="I568" s="19"/>
      <c r="J568" s="206"/>
      <c r="K568" s="20">
        <f t="shared" si="19"/>
        <v>0</v>
      </c>
    </row>
    <row r="569" spans="2:11" x14ac:dyDescent="0.25">
      <c r="B569" s="18">
        <f t="shared" si="20"/>
        <v>558</v>
      </c>
      <c r="C569" s="322"/>
      <c r="D569" s="322"/>
      <c r="E569" s="144"/>
      <c r="F569" s="140"/>
      <c r="G569" s="330"/>
      <c r="H569" s="331"/>
      <c r="I569" s="19"/>
      <c r="J569" s="206"/>
      <c r="K569" s="20">
        <f t="shared" si="19"/>
        <v>0</v>
      </c>
    </row>
    <row r="570" spans="2:11" x14ac:dyDescent="0.25">
      <c r="B570" s="18">
        <f t="shared" si="20"/>
        <v>559</v>
      </c>
      <c r="C570" s="322"/>
      <c r="D570" s="322"/>
      <c r="E570" s="144"/>
      <c r="F570" s="140"/>
      <c r="G570" s="330"/>
      <c r="H570" s="331"/>
      <c r="I570" s="19"/>
      <c r="J570" s="206"/>
      <c r="K570" s="20">
        <f t="shared" si="19"/>
        <v>0</v>
      </c>
    </row>
    <row r="571" spans="2:11" x14ac:dyDescent="0.25">
      <c r="B571" s="18">
        <f t="shared" si="20"/>
        <v>560</v>
      </c>
      <c r="C571" s="322"/>
      <c r="D571" s="322"/>
      <c r="E571" s="144"/>
      <c r="F571" s="140"/>
      <c r="G571" s="330"/>
      <c r="H571" s="331"/>
      <c r="I571" s="19"/>
      <c r="J571" s="206"/>
      <c r="K571" s="20">
        <f t="shared" si="19"/>
        <v>0</v>
      </c>
    </row>
    <row r="572" spans="2:11" x14ac:dyDescent="0.25">
      <c r="B572" s="18">
        <f t="shared" si="20"/>
        <v>561</v>
      </c>
      <c r="C572" s="322"/>
      <c r="D572" s="322"/>
      <c r="E572" s="144"/>
      <c r="F572" s="140"/>
      <c r="G572" s="330"/>
      <c r="H572" s="331"/>
      <c r="I572" s="19"/>
      <c r="J572" s="206"/>
      <c r="K572" s="20">
        <f t="shared" si="19"/>
        <v>0</v>
      </c>
    </row>
    <row r="573" spans="2:11" x14ac:dyDescent="0.25">
      <c r="B573" s="18">
        <f t="shared" si="20"/>
        <v>562</v>
      </c>
      <c r="C573" s="322"/>
      <c r="D573" s="322"/>
      <c r="E573" s="144"/>
      <c r="F573" s="140"/>
      <c r="G573" s="330"/>
      <c r="H573" s="331"/>
      <c r="I573" s="19"/>
      <c r="J573" s="206"/>
      <c r="K573" s="20">
        <f t="shared" si="19"/>
        <v>0</v>
      </c>
    </row>
    <row r="574" spans="2:11" x14ac:dyDescent="0.25">
      <c r="B574" s="18">
        <f t="shared" si="20"/>
        <v>563</v>
      </c>
      <c r="C574" s="322"/>
      <c r="D574" s="322"/>
      <c r="E574" s="144"/>
      <c r="F574" s="140"/>
      <c r="G574" s="330"/>
      <c r="H574" s="331"/>
      <c r="I574" s="19"/>
      <c r="J574" s="206"/>
      <c r="K574" s="20">
        <f t="shared" si="19"/>
        <v>0</v>
      </c>
    </row>
    <row r="575" spans="2:11" x14ac:dyDescent="0.25">
      <c r="B575" s="18">
        <f t="shared" si="20"/>
        <v>564</v>
      </c>
      <c r="C575" s="322"/>
      <c r="D575" s="322"/>
      <c r="E575" s="144"/>
      <c r="F575" s="140"/>
      <c r="G575" s="330"/>
      <c r="H575" s="331"/>
      <c r="I575" s="19"/>
      <c r="J575" s="206"/>
      <c r="K575" s="20">
        <f t="shared" si="19"/>
        <v>0</v>
      </c>
    </row>
    <row r="576" spans="2:11" x14ac:dyDescent="0.25">
      <c r="B576" s="18">
        <f t="shared" si="20"/>
        <v>565</v>
      </c>
      <c r="C576" s="322"/>
      <c r="D576" s="322"/>
      <c r="E576" s="144"/>
      <c r="F576" s="140"/>
      <c r="G576" s="330"/>
      <c r="H576" s="331"/>
      <c r="I576" s="19"/>
      <c r="J576" s="206"/>
      <c r="K576" s="20">
        <f t="shared" si="19"/>
        <v>0</v>
      </c>
    </row>
    <row r="577" spans="2:11" x14ac:dyDescent="0.25">
      <c r="B577" s="18">
        <f t="shared" si="20"/>
        <v>566</v>
      </c>
      <c r="C577" s="322"/>
      <c r="D577" s="322"/>
      <c r="E577" s="144"/>
      <c r="F577" s="140"/>
      <c r="G577" s="330"/>
      <c r="H577" s="331"/>
      <c r="I577" s="19"/>
      <c r="J577" s="206"/>
      <c r="K577" s="20">
        <f t="shared" si="19"/>
        <v>0</v>
      </c>
    </row>
    <row r="578" spans="2:11" x14ac:dyDescent="0.25">
      <c r="B578" s="18">
        <f t="shared" si="20"/>
        <v>567</v>
      </c>
      <c r="C578" s="322"/>
      <c r="D578" s="322"/>
      <c r="E578" s="144"/>
      <c r="F578" s="140"/>
      <c r="G578" s="330"/>
      <c r="H578" s="331"/>
      <c r="I578" s="19"/>
      <c r="J578" s="206"/>
      <c r="K578" s="20">
        <f t="shared" ref="K578:K641" si="21">J578*I578</f>
        <v>0</v>
      </c>
    </row>
    <row r="579" spans="2:11" x14ac:dyDescent="0.25">
      <c r="B579" s="18">
        <f t="shared" si="20"/>
        <v>568</v>
      </c>
      <c r="C579" s="322"/>
      <c r="D579" s="322"/>
      <c r="E579" s="144"/>
      <c r="F579" s="140"/>
      <c r="G579" s="330"/>
      <c r="H579" s="331"/>
      <c r="I579" s="19"/>
      <c r="J579" s="206"/>
      <c r="K579" s="20">
        <f t="shared" si="21"/>
        <v>0</v>
      </c>
    </row>
    <row r="580" spans="2:11" x14ac:dyDescent="0.25">
      <c r="B580" s="18">
        <f t="shared" si="20"/>
        <v>569</v>
      </c>
      <c r="C580" s="322"/>
      <c r="D580" s="322"/>
      <c r="E580" s="144"/>
      <c r="F580" s="140"/>
      <c r="G580" s="330"/>
      <c r="H580" s="331"/>
      <c r="I580" s="19"/>
      <c r="J580" s="206"/>
      <c r="K580" s="20">
        <f t="shared" si="21"/>
        <v>0</v>
      </c>
    </row>
    <row r="581" spans="2:11" x14ac:dyDescent="0.25">
      <c r="B581" s="18">
        <f t="shared" si="20"/>
        <v>570</v>
      </c>
      <c r="C581" s="322"/>
      <c r="D581" s="322"/>
      <c r="E581" s="144"/>
      <c r="F581" s="140"/>
      <c r="G581" s="330"/>
      <c r="H581" s="331"/>
      <c r="I581" s="19"/>
      <c r="J581" s="206"/>
      <c r="K581" s="20">
        <f t="shared" si="21"/>
        <v>0</v>
      </c>
    </row>
    <row r="582" spans="2:11" x14ac:dyDescent="0.25">
      <c r="B582" s="18">
        <f t="shared" si="20"/>
        <v>571</v>
      </c>
      <c r="C582" s="322"/>
      <c r="D582" s="322"/>
      <c r="E582" s="144"/>
      <c r="F582" s="140"/>
      <c r="G582" s="330"/>
      <c r="H582" s="331"/>
      <c r="I582" s="19"/>
      <c r="J582" s="206"/>
      <c r="K582" s="20">
        <f t="shared" si="21"/>
        <v>0</v>
      </c>
    </row>
    <row r="583" spans="2:11" x14ac:dyDescent="0.25">
      <c r="B583" s="18">
        <f t="shared" si="20"/>
        <v>572</v>
      </c>
      <c r="C583" s="322"/>
      <c r="D583" s="322"/>
      <c r="E583" s="144"/>
      <c r="F583" s="140"/>
      <c r="G583" s="330"/>
      <c r="H583" s="331"/>
      <c r="I583" s="19"/>
      <c r="J583" s="206"/>
      <c r="K583" s="20">
        <f t="shared" si="21"/>
        <v>0</v>
      </c>
    </row>
    <row r="584" spans="2:11" x14ac:dyDescent="0.25">
      <c r="B584" s="18">
        <f t="shared" si="20"/>
        <v>573</v>
      </c>
      <c r="C584" s="322"/>
      <c r="D584" s="322"/>
      <c r="E584" s="144"/>
      <c r="F584" s="140"/>
      <c r="G584" s="330"/>
      <c r="H584" s="331"/>
      <c r="I584" s="19"/>
      <c r="J584" s="206"/>
      <c r="K584" s="20">
        <f t="shared" si="21"/>
        <v>0</v>
      </c>
    </row>
    <row r="585" spans="2:11" x14ac:dyDescent="0.25">
      <c r="B585" s="18">
        <f t="shared" si="20"/>
        <v>574</v>
      </c>
      <c r="C585" s="322"/>
      <c r="D585" s="322"/>
      <c r="E585" s="144"/>
      <c r="F585" s="140"/>
      <c r="G585" s="330"/>
      <c r="H585" s="331"/>
      <c r="I585" s="19"/>
      <c r="J585" s="206"/>
      <c r="K585" s="20">
        <f t="shared" si="21"/>
        <v>0</v>
      </c>
    </row>
    <row r="586" spans="2:11" x14ac:dyDescent="0.25">
      <c r="B586" s="18">
        <f t="shared" si="20"/>
        <v>575</v>
      </c>
      <c r="C586" s="322"/>
      <c r="D586" s="322"/>
      <c r="E586" s="144"/>
      <c r="F586" s="140"/>
      <c r="G586" s="330"/>
      <c r="H586" s="331"/>
      <c r="I586" s="19"/>
      <c r="J586" s="206"/>
      <c r="K586" s="20">
        <f t="shared" si="21"/>
        <v>0</v>
      </c>
    </row>
    <row r="587" spans="2:11" x14ac:dyDescent="0.25">
      <c r="B587" s="18">
        <f t="shared" si="20"/>
        <v>576</v>
      </c>
      <c r="C587" s="322"/>
      <c r="D587" s="322"/>
      <c r="E587" s="144"/>
      <c r="F587" s="140"/>
      <c r="G587" s="330"/>
      <c r="H587" s="331"/>
      <c r="I587" s="19"/>
      <c r="J587" s="206"/>
      <c r="K587" s="20">
        <f t="shared" si="21"/>
        <v>0</v>
      </c>
    </row>
    <row r="588" spans="2:11" x14ac:dyDescent="0.25">
      <c r="B588" s="18">
        <f t="shared" si="20"/>
        <v>577</v>
      </c>
      <c r="C588" s="322"/>
      <c r="D588" s="322"/>
      <c r="E588" s="144"/>
      <c r="F588" s="140"/>
      <c r="G588" s="330"/>
      <c r="H588" s="331"/>
      <c r="I588" s="19"/>
      <c r="J588" s="206"/>
      <c r="K588" s="20">
        <f t="shared" si="21"/>
        <v>0</v>
      </c>
    </row>
    <row r="589" spans="2:11" x14ac:dyDescent="0.25">
      <c r="B589" s="18">
        <f t="shared" si="20"/>
        <v>578</v>
      </c>
      <c r="C589" s="322"/>
      <c r="D589" s="322"/>
      <c r="E589" s="144"/>
      <c r="F589" s="140"/>
      <c r="G589" s="330"/>
      <c r="H589" s="331"/>
      <c r="I589" s="19"/>
      <c r="J589" s="206"/>
      <c r="K589" s="20">
        <f t="shared" si="21"/>
        <v>0</v>
      </c>
    </row>
    <row r="590" spans="2:11" x14ac:dyDescent="0.25">
      <c r="B590" s="18">
        <f t="shared" si="20"/>
        <v>579</v>
      </c>
      <c r="C590" s="322"/>
      <c r="D590" s="322"/>
      <c r="E590" s="144"/>
      <c r="F590" s="140"/>
      <c r="G590" s="330"/>
      <c r="H590" s="331"/>
      <c r="I590" s="19"/>
      <c r="J590" s="206"/>
      <c r="K590" s="20">
        <f t="shared" si="21"/>
        <v>0</v>
      </c>
    </row>
    <row r="591" spans="2:11" x14ac:dyDescent="0.25">
      <c r="B591" s="18">
        <f t="shared" si="20"/>
        <v>580</v>
      </c>
      <c r="C591" s="322"/>
      <c r="D591" s="322"/>
      <c r="E591" s="144"/>
      <c r="F591" s="140"/>
      <c r="G591" s="330"/>
      <c r="H591" s="331"/>
      <c r="I591" s="19"/>
      <c r="J591" s="206"/>
      <c r="K591" s="20">
        <f t="shared" si="21"/>
        <v>0</v>
      </c>
    </row>
    <row r="592" spans="2:11" x14ac:dyDescent="0.25">
      <c r="B592" s="18">
        <f t="shared" si="20"/>
        <v>581</v>
      </c>
      <c r="C592" s="322"/>
      <c r="D592" s="322"/>
      <c r="E592" s="144"/>
      <c r="F592" s="140"/>
      <c r="G592" s="330"/>
      <c r="H592" s="331"/>
      <c r="I592" s="19"/>
      <c r="J592" s="206"/>
      <c r="K592" s="20">
        <f t="shared" si="21"/>
        <v>0</v>
      </c>
    </row>
    <row r="593" spans="2:11" x14ac:dyDescent="0.25">
      <c r="B593" s="18">
        <f t="shared" si="20"/>
        <v>582</v>
      </c>
      <c r="C593" s="322"/>
      <c r="D593" s="322"/>
      <c r="E593" s="144"/>
      <c r="F593" s="140"/>
      <c r="G593" s="330"/>
      <c r="H593" s="331"/>
      <c r="I593" s="19"/>
      <c r="J593" s="206"/>
      <c r="K593" s="20">
        <f t="shared" si="21"/>
        <v>0</v>
      </c>
    </row>
    <row r="594" spans="2:11" x14ac:dyDescent="0.25">
      <c r="B594" s="18">
        <f t="shared" si="20"/>
        <v>583</v>
      </c>
      <c r="C594" s="322"/>
      <c r="D594" s="322"/>
      <c r="E594" s="144"/>
      <c r="F594" s="140"/>
      <c r="G594" s="330"/>
      <c r="H594" s="331"/>
      <c r="I594" s="19"/>
      <c r="J594" s="206"/>
      <c r="K594" s="20">
        <f t="shared" si="21"/>
        <v>0</v>
      </c>
    </row>
    <row r="595" spans="2:11" x14ac:dyDescent="0.25">
      <c r="B595" s="18">
        <f t="shared" si="20"/>
        <v>584</v>
      </c>
      <c r="C595" s="322"/>
      <c r="D595" s="322"/>
      <c r="E595" s="144"/>
      <c r="F595" s="140"/>
      <c r="G595" s="330"/>
      <c r="H595" s="331"/>
      <c r="I595" s="19"/>
      <c r="J595" s="206"/>
      <c r="K595" s="20">
        <f t="shared" si="21"/>
        <v>0</v>
      </c>
    </row>
    <row r="596" spans="2:11" x14ac:dyDescent="0.25">
      <c r="B596" s="18">
        <f t="shared" si="20"/>
        <v>585</v>
      </c>
      <c r="C596" s="322"/>
      <c r="D596" s="322"/>
      <c r="E596" s="144"/>
      <c r="F596" s="140"/>
      <c r="G596" s="330"/>
      <c r="H596" s="331"/>
      <c r="I596" s="19"/>
      <c r="J596" s="206"/>
      <c r="K596" s="20">
        <f t="shared" si="21"/>
        <v>0</v>
      </c>
    </row>
    <row r="597" spans="2:11" x14ac:dyDescent="0.25">
      <c r="B597" s="18">
        <f t="shared" si="20"/>
        <v>586</v>
      </c>
      <c r="C597" s="322"/>
      <c r="D597" s="322"/>
      <c r="E597" s="144"/>
      <c r="F597" s="140"/>
      <c r="G597" s="330"/>
      <c r="H597" s="331"/>
      <c r="I597" s="19"/>
      <c r="J597" s="206"/>
      <c r="K597" s="20">
        <f t="shared" si="21"/>
        <v>0</v>
      </c>
    </row>
    <row r="598" spans="2:11" x14ac:dyDescent="0.25">
      <c r="B598" s="18">
        <f t="shared" si="20"/>
        <v>587</v>
      </c>
      <c r="C598" s="322"/>
      <c r="D598" s="322"/>
      <c r="E598" s="144"/>
      <c r="F598" s="140"/>
      <c r="G598" s="330"/>
      <c r="H598" s="331"/>
      <c r="I598" s="19"/>
      <c r="J598" s="206"/>
      <c r="K598" s="20">
        <f t="shared" si="21"/>
        <v>0</v>
      </c>
    </row>
    <row r="599" spans="2:11" x14ac:dyDescent="0.25">
      <c r="B599" s="18">
        <f t="shared" si="20"/>
        <v>588</v>
      </c>
      <c r="C599" s="322"/>
      <c r="D599" s="322"/>
      <c r="E599" s="144"/>
      <c r="F599" s="140"/>
      <c r="G599" s="330"/>
      <c r="H599" s="331"/>
      <c r="I599" s="19"/>
      <c r="J599" s="206"/>
      <c r="K599" s="20">
        <f t="shared" si="21"/>
        <v>0</v>
      </c>
    </row>
    <row r="600" spans="2:11" x14ac:dyDescent="0.25">
      <c r="B600" s="18">
        <f t="shared" si="20"/>
        <v>589</v>
      </c>
      <c r="C600" s="322"/>
      <c r="D600" s="322"/>
      <c r="E600" s="144"/>
      <c r="F600" s="140"/>
      <c r="G600" s="330"/>
      <c r="H600" s="331"/>
      <c r="I600" s="19"/>
      <c r="J600" s="206"/>
      <c r="K600" s="20">
        <f t="shared" si="21"/>
        <v>0</v>
      </c>
    </row>
    <row r="601" spans="2:11" x14ac:dyDescent="0.25">
      <c r="B601" s="18">
        <f t="shared" si="20"/>
        <v>590</v>
      </c>
      <c r="C601" s="322"/>
      <c r="D601" s="322"/>
      <c r="E601" s="144"/>
      <c r="F601" s="140"/>
      <c r="G601" s="330"/>
      <c r="H601" s="331"/>
      <c r="I601" s="19"/>
      <c r="J601" s="206"/>
      <c r="K601" s="20">
        <f t="shared" si="21"/>
        <v>0</v>
      </c>
    </row>
    <row r="602" spans="2:11" x14ac:dyDescent="0.25">
      <c r="B602" s="18">
        <f t="shared" si="20"/>
        <v>591</v>
      </c>
      <c r="C602" s="322"/>
      <c r="D602" s="322"/>
      <c r="E602" s="144"/>
      <c r="F602" s="140"/>
      <c r="G602" s="330"/>
      <c r="H602" s="331"/>
      <c r="I602" s="19"/>
      <c r="J602" s="206"/>
      <c r="K602" s="20">
        <f t="shared" si="21"/>
        <v>0</v>
      </c>
    </row>
    <row r="603" spans="2:11" x14ac:dyDescent="0.25">
      <c r="B603" s="18">
        <f t="shared" si="20"/>
        <v>592</v>
      </c>
      <c r="C603" s="322"/>
      <c r="D603" s="322"/>
      <c r="E603" s="144"/>
      <c r="F603" s="140"/>
      <c r="G603" s="330"/>
      <c r="H603" s="331"/>
      <c r="I603" s="19"/>
      <c r="J603" s="206"/>
      <c r="K603" s="20">
        <f t="shared" si="21"/>
        <v>0</v>
      </c>
    </row>
    <row r="604" spans="2:11" x14ac:dyDescent="0.25">
      <c r="B604" s="18">
        <f t="shared" si="20"/>
        <v>593</v>
      </c>
      <c r="C604" s="322"/>
      <c r="D604" s="322"/>
      <c r="E604" s="144"/>
      <c r="F604" s="140"/>
      <c r="G604" s="330"/>
      <c r="H604" s="331"/>
      <c r="I604" s="19"/>
      <c r="J604" s="206"/>
      <c r="K604" s="20">
        <f t="shared" si="21"/>
        <v>0</v>
      </c>
    </row>
    <row r="605" spans="2:11" x14ac:dyDescent="0.25">
      <c r="B605" s="18">
        <f t="shared" si="20"/>
        <v>594</v>
      </c>
      <c r="C605" s="322"/>
      <c r="D605" s="322"/>
      <c r="E605" s="144"/>
      <c r="F605" s="140"/>
      <c r="G605" s="330"/>
      <c r="H605" s="331"/>
      <c r="I605" s="19"/>
      <c r="J605" s="206"/>
      <c r="K605" s="20">
        <f t="shared" si="21"/>
        <v>0</v>
      </c>
    </row>
    <row r="606" spans="2:11" x14ac:dyDescent="0.25">
      <c r="B606" s="18">
        <f t="shared" si="20"/>
        <v>595</v>
      </c>
      <c r="C606" s="322"/>
      <c r="D606" s="322"/>
      <c r="E606" s="144"/>
      <c r="F606" s="140"/>
      <c r="G606" s="330"/>
      <c r="H606" s="331"/>
      <c r="I606" s="19"/>
      <c r="J606" s="206"/>
      <c r="K606" s="20">
        <f t="shared" si="21"/>
        <v>0</v>
      </c>
    </row>
    <row r="607" spans="2:11" x14ac:dyDescent="0.25">
      <c r="B607" s="18">
        <f t="shared" si="20"/>
        <v>596</v>
      </c>
      <c r="C607" s="322"/>
      <c r="D607" s="322"/>
      <c r="E607" s="144"/>
      <c r="F607" s="140"/>
      <c r="G607" s="330"/>
      <c r="H607" s="331"/>
      <c r="I607" s="19"/>
      <c r="J607" s="206"/>
      <c r="K607" s="20">
        <f t="shared" si="21"/>
        <v>0</v>
      </c>
    </row>
    <row r="608" spans="2:11" x14ac:dyDescent="0.25">
      <c r="B608" s="18">
        <f t="shared" si="20"/>
        <v>597</v>
      </c>
      <c r="C608" s="322"/>
      <c r="D608" s="322"/>
      <c r="E608" s="144"/>
      <c r="F608" s="140"/>
      <c r="G608" s="330"/>
      <c r="H608" s="331"/>
      <c r="I608" s="19"/>
      <c r="J608" s="206"/>
      <c r="K608" s="20">
        <f t="shared" si="21"/>
        <v>0</v>
      </c>
    </row>
    <row r="609" spans="2:11" x14ac:dyDescent="0.25">
      <c r="B609" s="18">
        <f t="shared" si="20"/>
        <v>598</v>
      </c>
      <c r="C609" s="322"/>
      <c r="D609" s="322"/>
      <c r="E609" s="144"/>
      <c r="F609" s="140"/>
      <c r="G609" s="330"/>
      <c r="H609" s="331"/>
      <c r="I609" s="19"/>
      <c r="J609" s="206"/>
      <c r="K609" s="20">
        <f t="shared" si="21"/>
        <v>0</v>
      </c>
    </row>
    <row r="610" spans="2:11" x14ac:dyDescent="0.25">
      <c r="B610" s="18">
        <f t="shared" si="20"/>
        <v>599</v>
      </c>
      <c r="C610" s="322"/>
      <c r="D610" s="322"/>
      <c r="E610" s="144"/>
      <c r="F610" s="140"/>
      <c r="G610" s="330"/>
      <c r="H610" s="331"/>
      <c r="I610" s="19"/>
      <c r="J610" s="206"/>
      <c r="K610" s="20">
        <f t="shared" si="21"/>
        <v>0</v>
      </c>
    </row>
    <row r="611" spans="2:11" x14ac:dyDescent="0.25">
      <c r="B611" s="18">
        <f t="shared" si="20"/>
        <v>600</v>
      </c>
      <c r="C611" s="322"/>
      <c r="D611" s="322"/>
      <c r="E611" s="144"/>
      <c r="F611" s="140"/>
      <c r="G611" s="330"/>
      <c r="H611" s="331"/>
      <c r="I611" s="19"/>
      <c r="J611" s="206"/>
      <c r="K611" s="20">
        <f t="shared" si="21"/>
        <v>0</v>
      </c>
    </row>
    <row r="612" spans="2:11" x14ac:dyDescent="0.25">
      <c r="B612" s="18">
        <f t="shared" si="20"/>
        <v>601</v>
      </c>
      <c r="C612" s="322"/>
      <c r="D612" s="322"/>
      <c r="E612" s="144"/>
      <c r="F612" s="140"/>
      <c r="G612" s="330"/>
      <c r="H612" s="331"/>
      <c r="I612" s="19"/>
      <c r="J612" s="206"/>
      <c r="K612" s="20">
        <f t="shared" si="21"/>
        <v>0</v>
      </c>
    </row>
    <row r="613" spans="2:11" x14ac:dyDescent="0.25">
      <c r="B613" s="18">
        <f t="shared" si="20"/>
        <v>602</v>
      </c>
      <c r="C613" s="322"/>
      <c r="D613" s="322"/>
      <c r="E613" s="144"/>
      <c r="F613" s="140"/>
      <c r="G613" s="330"/>
      <c r="H613" s="331"/>
      <c r="I613" s="19"/>
      <c r="J613" s="206"/>
      <c r="K613" s="20">
        <f t="shared" si="21"/>
        <v>0</v>
      </c>
    </row>
    <row r="614" spans="2:11" x14ac:dyDescent="0.25">
      <c r="B614" s="18">
        <f t="shared" si="20"/>
        <v>603</v>
      </c>
      <c r="C614" s="322"/>
      <c r="D614" s="322"/>
      <c r="E614" s="144"/>
      <c r="F614" s="140"/>
      <c r="G614" s="330"/>
      <c r="H614" s="331"/>
      <c r="I614" s="19"/>
      <c r="J614" s="206"/>
      <c r="K614" s="20">
        <f t="shared" si="21"/>
        <v>0</v>
      </c>
    </row>
    <row r="615" spans="2:11" x14ac:dyDescent="0.25">
      <c r="B615" s="18">
        <f t="shared" si="20"/>
        <v>604</v>
      </c>
      <c r="C615" s="322"/>
      <c r="D615" s="322"/>
      <c r="E615" s="144"/>
      <c r="F615" s="140"/>
      <c r="G615" s="330"/>
      <c r="H615" s="331"/>
      <c r="I615" s="19"/>
      <c r="J615" s="206"/>
      <c r="K615" s="20">
        <f t="shared" si="21"/>
        <v>0</v>
      </c>
    </row>
    <row r="616" spans="2:11" x14ac:dyDescent="0.25">
      <c r="B616" s="18">
        <f t="shared" si="20"/>
        <v>605</v>
      </c>
      <c r="C616" s="322"/>
      <c r="D616" s="322"/>
      <c r="E616" s="144"/>
      <c r="F616" s="140"/>
      <c r="G616" s="330"/>
      <c r="H616" s="331"/>
      <c r="I616" s="19"/>
      <c r="J616" s="206"/>
      <c r="K616" s="20">
        <f t="shared" si="21"/>
        <v>0</v>
      </c>
    </row>
    <row r="617" spans="2:11" x14ac:dyDescent="0.25">
      <c r="B617" s="18">
        <f t="shared" si="20"/>
        <v>606</v>
      </c>
      <c r="C617" s="322"/>
      <c r="D617" s="322"/>
      <c r="E617" s="144"/>
      <c r="F617" s="140"/>
      <c r="G617" s="330"/>
      <c r="H617" s="331"/>
      <c r="I617" s="19"/>
      <c r="J617" s="206"/>
      <c r="K617" s="20">
        <f t="shared" si="21"/>
        <v>0</v>
      </c>
    </row>
    <row r="618" spans="2:11" x14ac:dyDescent="0.25">
      <c r="B618" s="18">
        <f t="shared" si="20"/>
        <v>607</v>
      </c>
      <c r="C618" s="322"/>
      <c r="D618" s="322"/>
      <c r="E618" s="144"/>
      <c r="F618" s="140"/>
      <c r="G618" s="330"/>
      <c r="H618" s="331"/>
      <c r="I618" s="19"/>
      <c r="J618" s="206"/>
      <c r="K618" s="20">
        <f t="shared" si="21"/>
        <v>0</v>
      </c>
    </row>
    <row r="619" spans="2:11" x14ac:dyDescent="0.25">
      <c r="B619" s="18">
        <f t="shared" si="20"/>
        <v>608</v>
      </c>
      <c r="C619" s="322"/>
      <c r="D619" s="322"/>
      <c r="E619" s="144"/>
      <c r="F619" s="140"/>
      <c r="G619" s="330"/>
      <c r="H619" s="331"/>
      <c r="I619" s="19"/>
      <c r="J619" s="206"/>
      <c r="K619" s="20">
        <f t="shared" si="21"/>
        <v>0</v>
      </c>
    </row>
    <row r="620" spans="2:11" x14ac:dyDescent="0.25">
      <c r="B620" s="18">
        <f t="shared" si="20"/>
        <v>609</v>
      </c>
      <c r="C620" s="322"/>
      <c r="D620" s="322"/>
      <c r="E620" s="144"/>
      <c r="F620" s="140"/>
      <c r="G620" s="330"/>
      <c r="H620" s="331"/>
      <c r="I620" s="19"/>
      <c r="J620" s="206"/>
      <c r="K620" s="20">
        <f t="shared" si="21"/>
        <v>0</v>
      </c>
    </row>
    <row r="621" spans="2:11" x14ac:dyDescent="0.25">
      <c r="B621" s="18">
        <f t="shared" si="20"/>
        <v>610</v>
      </c>
      <c r="C621" s="322"/>
      <c r="D621" s="322"/>
      <c r="E621" s="144"/>
      <c r="F621" s="140"/>
      <c r="G621" s="330"/>
      <c r="H621" s="331"/>
      <c r="I621" s="19"/>
      <c r="J621" s="206"/>
      <c r="K621" s="20">
        <f t="shared" si="21"/>
        <v>0</v>
      </c>
    </row>
    <row r="622" spans="2:11" x14ac:dyDescent="0.25">
      <c r="B622" s="18">
        <f t="shared" si="20"/>
        <v>611</v>
      </c>
      <c r="C622" s="322"/>
      <c r="D622" s="322"/>
      <c r="E622" s="144"/>
      <c r="F622" s="140"/>
      <c r="G622" s="330"/>
      <c r="H622" s="331"/>
      <c r="I622" s="19"/>
      <c r="J622" s="206"/>
      <c r="K622" s="20">
        <f t="shared" si="21"/>
        <v>0</v>
      </c>
    </row>
    <row r="623" spans="2:11" x14ac:dyDescent="0.25">
      <c r="B623" s="18">
        <f t="shared" si="20"/>
        <v>612</v>
      </c>
      <c r="C623" s="322"/>
      <c r="D623" s="322"/>
      <c r="E623" s="144"/>
      <c r="F623" s="140"/>
      <c r="G623" s="330"/>
      <c r="H623" s="331"/>
      <c r="I623" s="19"/>
      <c r="J623" s="206"/>
      <c r="K623" s="20">
        <f t="shared" si="21"/>
        <v>0</v>
      </c>
    </row>
    <row r="624" spans="2:11" x14ac:dyDescent="0.25">
      <c r="B624" s="18">
        <f t="shared" si="20"/>
        <v>613</v>
      </c>
      <c r="C624" s="322"/>
      <c r="D624" s="322"/>
      <c r="E624" s="144"/>
      <c r="F624" s="140"/>
      <c r="G624" s="330"/>
      <c r="H624" s="331"/>
      <c r="I624" s="19"/>
      <c r="J624" s="206"/>
      <c r="K624" s="20">
        <f t="shared" si="21"/>
        <v>0</v>
      </c>
    </row>
    <row r="625" spans="2:11" x14ac:dyDescent="0.25">
      <c r="B625" s="18">
        <f t="shared" ref="B625:B688" si="22">ROW()-ROW($B$11)</f>
        <v>614</v>
      </c>
      <c r="C625" s="322"/>
      <c r="D625" s="322"/>
      <c r="E625" s="144"/>
      <c r="F625" s="140"/>
      <c r="G625" s="330"/>
      <c r="H625" s="331"/>
      <c r="I625" s="19"/>
      <c r="J625" s="206"/>
      <c r="K625" s="20">
        <f t="shared" si="21"/>
        <v>0</v>
      </c>
    </row>
    <row r="626" spans="2:11" x14ac:dyDescent="0.25">
      <c r="B626" s="18">
        <f t="shared" si="22"/>
        <v>615</v>
      </c>
      <c r="C626" s="322"/>
      <c r="D626" s="322"/>
      <c r="E626" s="144"/>
      <c r="F626" s="140"/>
      <c r="G626" s="330"/>
      <c r="H626" s="331"/>
      <c r="I626" s="19"/>
      <c r="J626" s="206"/>
      <c r="K626" s="20">
        <f t="shared" si="21"/>
        <v>0</v>
      </c>
    </row>
    <row r="627" spans="2:11" x14ac:dyDescent="0.25">
      <c r="B627" s="18">
        <f t="shared" si="22"/>
        <v>616</v>
      </c>
      <c r="C627" s="322"/>
      <c r="D627" s="322"/>
      <c r="E627" s="144"/>
      <c r="F627" s="140"/>
      <c r="G627" s="330"/>
      <c r="H627" s="331"/>
      <c r="I627" s="19"/>
      <c r="J627" s="206"/>
      <c r="K627" s="20">
        <f t="shared" si="21"/>
        <v>0</v>
      </c>
    </row>
    <row r="628" spans="2:11" x14ac:dyDescent="0.25">
      <c r="B628" s="18">
        <f t="shared" si="22"/>
        <v>617</v>
      </c>
      <c r="C628" s="322"/>
      <c r="D628" s="322"/>
      <c r="E628" s="144"/>
      <c r="F628" s="140"/>
      <c r="G628" s="330"/>
      <c r="H628" s="331"/>
      <c r="I628" s="19"/>
      <c r="J628" s="206"/>
      <c r="K628" s="20">
        <f t="shared" si="21"/>
        <v>0</v>
      </c>
    </row>
    <row r="629" spans="2:11" x14ac:dyDescent="0.25">
      <c r="B629" s="18">
        <f t="shared" si="22"/>
        <v>618</v>
      </c>
      <c r="C629" s="322"/>
      <c r="D629" s="322"/>
      <c r="E629" s="144"/>
      <c r="F629" s="140"/>
      <c r="G629" s="330"/>
      <c r="H629" s="331"/>
      <c r="I629" s="19"/>
      <c r="J629" s="206"/>
      <c r="K629" s="20">
        <f t="shared" si="21"/>
        <v>0</v>
      </c>
    </row>
    <row r="630" spans="2:11" x14ac:dyDescent="0.25">
      <c r="B630" s="18">
        <f t="shared" si="22"/>
        <v>619</v>
      </c>
      <c r="C630" s="322"/>
      <c r="D630" s="322"/>
      <c r="E630" s="144"/>
      <c r="F630" s="140"/>
      <c r="G630" s="330"/>
      <c r="H630" s="331"/>
      <c r="I630" s="19"/>
      <c r="J630" s="206"/>
      <c r="K630" s="20">
        <f t="shared" si="21"/>
        <v>0</v>
      </c>
    </row>
    <row r="631" spans="2:11" x14ac:dyDescent="0.25">
      <c r="B631" s="18">
        <f t="shared" si="22"/>
        <v>620</v>
      </c>
      <c r="C631" s="322"/>
      <c r="D631" s="322"/>
      <c r="E631" s="144"/>
      <c r="F631" s="140"/>
      <c r="G631" s="330"/>
      <c r="H631" s="331"/>
      <c r="I631" s="19"/>
      <c r="J631" s="206"/>
      <c r="K631" s="20">
        <f t="shared" si="21"/>
        <v>0</v>
      </c>
    </row>
    <row r="632" spans="2:11" x14ac:dyDescent="0.25">
      <c r="B632" s="18">
        <f t="shared" si="22"/>
        <v>621</v>
      </c>
      <c r="C632" s="322"/>
      <c r="D632" s="322"/>
      <c r="E632" s="144"/>
      <c r="F632" s="140"/>
      <c r="G632" s="330"/>
      <c r="H632" s="331"/>
      <c r="I632" s="19"/>
      <c r="J632" s="206"/>
      <c r="K632" s="20">
        <f t="shared" si="21"/>
        <v>0</v>
      </c>
    </row>
    <row r="633" spans="2:11" x14ac:dyDescent="0.25">
      <c r="B633" s="18">
        <f t="shared" si="22"/>
        <v>622</v>
      </c>
      <c r="C633" s="322"/>
      <c r="D633" s="322"/>
      <c r="E633" s="144"/>
      <c r="F633" s="140"/>
      <c r="G633" s="330"/>
      <c r="H633" s="331"/>
      <c r="I633" s="19"/>
      <c r="J633" s="206"/>
      <c r="K633" s="20">
        <f t="shared" si="21"/>
        <v>0</v>
      </c>
    </row>
    <row r="634" spans="2:11" x14ac:dyDescent="0.25">
      <c r="B634" s="18">
        <f t="shared" si="22"/>
        <v>623</v>
      </c>
      <c r="C634" s="322"/>
      <c r="D634" s="322"/>
      <c r="E634" s="144"/>
      <c r="F634" s="140"/>
      <c r="G634" s="330"/>
      <c r="H634" s="331"/>
      <c r="I634" s="19"/>
      <c r="J634" s="206"/>
      <c r="K634" s="20">
        <f t="shared" si="21"/>
        <v>0</v>
      </c>
    </row>
    <row r="635" spans="2:11" x14ac:dyDescent="0.25">
      <c r="B635" s="18">
        <f t="shared" si="22"/>
        <v>624</v>
      </c>
      <c r="C635" s="322"/>
      <c r="D635" s="322"/>
      <c r="E635" s="144"/>
      <c r="F635" s="140"/>
      <c r="G635" s="330"/>
      <c r="H635" s="331"/>
      <c r="I635" s="19"/>
      <c r="J635" s="206"/>
      <c r="K635" s="20">
        <f t="shared" si="21"/>
        <v>0</v>
      </c>
    </row>
    <row r="636" spans="2:11" x14ac:dyDescent="0.25">
      <c r="B636" s="18">
        <f t="shared" si="22"/>
        <v>625</v>
      </c>
      <c r="C636" s="322"/>
      <c r="D636" s="322"/>
      <c r="E636" s="144"/>
      <c r="F636" s="140"/>
      <c r="G636" s="330"/>
      <c r="H636" s="331"/>
      <c r="I636" s="19"/>
      <c r="J636" s="206"/>
      <c r="K636" s="20">
        <f t="shared" si="21"/>
        <v>0</v>
      </c>
    </row>
    <row r="637" spans="2:11" x14ac:dyDescent="0.25">
      <c r="B637" s="18">
        <f t="shared" si="22"/>
        <v>626</v>
      </c>
      <c r="C637" s="322"/>
      <c r="D637" s="322"/>
      <c r="E637" s="144"/>
      <c r="F637" s="140"/>
      <c r="G637" s="330"/>
      <c r="H637" s="331"/>
      <c r="I637" s="19"/>
      <c r="J637" s="206"/>
      <c r="K637" s="20">
        <f t="shared" si="21"/>
        <v>0</v>
      </c>
    </row>
    <row r="638" spans="2:11" x14ac:dyDescent="0.25">
      <c r="B638" s="18">
        <f t="shared" si="22"/>
        <v>627</v>
      </c>
      <c r="C638" s="322"/>
      <c r="D638" s="322"/>
      <c r="E638" s="144"/>
      <c r="F638" s="140"/>
      <c r="G638" s="330"/>
      <c r="H638" s="331"/>
      <c r="I638" s="19"/>
      <c r="J638" s="206"/>
      <c r="K638" s="20">
        <f t="shared" si="21"/>
        <v>0</v>
      </c>
    </row>
    <row r="639" spans="2:11" x14ac:dyDescent="0.25">
      <c r="B639" s="18">
        <f t="shared" si="22"/>
        <v>628</v>
      </c>
      <c r="C639" s="322"/>
      <c r="D639" s="322"/>
      <c r="E639" s="144"/>
      <c r="F639" s="140"/>
      <c r="G639" s="330"/>
      <c r="H639" s="331"/>
      <c r="I639" s="19"/>
      <c r="J639" s="206"/>
      <c r="K639" s="20">
        <f t="shared" si="21"/>
        <v>0</v>
      </c>
    </row>
    <row r="640" spans="2:11" x14ac:dyDescent="0.25">
      <c r="B640" s="18">
        <f t="shared" si="22"/>
        <v>629</v>
      </c>
      <c r="C640" s="322"/>
      <c r="D640" s="322"/>
      <c r="E640" s="144"/>
      <c r="F640" s="140"/>
      <c r="G640" s="330"/>
      <c r="H640" s="331"/>
      <c r="I640" s="19"/>
      <c r="J640" s="206"/>
      <c r="K640" s="20">
        <f t="shared" si="21"/>
        <v>0</v>
      </c>
    </row>
    <row r="641" spans="2:11" x14ac:dyDescent="0.25">
      <c r="B641" s="18">
        <f t="shared" si="22"/>
        <v>630</v>
      </c>
      <c r="C641" s="322"/>
      <c r="D641" s="322"/>
      <c r="E641" s="144"/>
      <c r="F641" s="140"/>
      <c r="G641" s="330"/>
      <c r="H641" s="331"/>
      <c r="I641" s="19"/>
      <c r="J641" s="206"/>
      <c r="K641" s="20">
        <f t="shared" si="21"/>
        <v>0</v>
      </c>
    </row>
    <row r="642" spans="2:11" x14ac:dyDescent="0.25">
      <c r="B642" s="18">
        <f t="shared" si="22"/>
        <v>631</v>
      </c>
      <c r="C642" s="322"/>
      <c r="D642" s="322"/>
      <c r="E642" s="144"/>
      <c r="F642" s="140"/>
      <c r="G642" s="330"/>
      <c r="H642" s="331"/>
      <c r="I642" s="19"/>
      <c r="J642" s="206"/>
      <c r="K642" s="20">
        <f t="shared" ref="K642:K705" si="23">J642*I642</f>
        <v>0</v>
      </c>
    </row>
    <row r="643" spans="2:11" x14ac:dyDescent="0.25">
      <c r="B643" s="18">
        <f t="shared" si="22"/>
        <v>632</v>
      </c>
      <c r="C643" s="322"/>
      <c r="D643" s="322"/>
      <c r="E643" s="144"/>
      <c r="F643" s="140"/>
      <c r="G643" s="330"/>
      <c r="H643" s="331"/>
      <c r="I643" s="19"/>
      <c r="J643" s="206"/>
      <c r="K643" s="20">
        <f t="shared" si="23"/>
        <v>0</v>
      </c>
    </row>
    <row r="644" spans="2:11" x14ac:dyDescent="0.25">
      <c r="B644" s="18">
        <f t="shared" si="22"/>
        <v>633</v>
      </c>
      <c r="C644" s="322"/>
      <c r="D644" s="322"/>
      <c r="E644" s="144"/>
      <c r="F644" s="140"/>
      <c r="G644" s="330"/>
      <c r="H644" s="331"/>
      <c r="I644" s="19"/>
      <c r="J644" s="206"/>
      <c r="K644" s="20">
        <f t="shared" si="23"/>
        <v>0</v>
      </c>
    </row>
    <row r="645" spans="2:11" x14ac:dyDescent="0.25">
      <c r="B645" s="18">
        <f t="shared" si="22"/>
        <v>634</v>
      </c>
      <c r="C645" s="322"/>
      <c r="D645" s="322"/>
      <c r="E645" s="144"/>
      <c r="F645" s="140"/>
      <c r="G645" s="330"/>
      <c r="H645" s="331"/>
      <c r="I645" s="19"/>
      <c r="J645" s="206"/>
      <c r="K645" s="20">
        <f t="shared" si="23"/>
        <v>0</v>
      </c>
    </row>
    <row r="646" spans="2:11" x14ac:dyDescent="0.25">
      <c r="B646" s="18">
        <f t="shared" si="22"/>
        <v>635</v>
      </c>
      <c r="C646" s="322"/>
      <c r="D646" s="322"/>
      <c r="E646" s="144"/>
      <c r="F646" s="140"/>
      <c r="G646" s="330"/>
      <c r="H646" s="331"/>
      <c r="I646" s="19"/>
      <c r="J646" s="206"/>
      <c r="K646" s="20">
        <f t="shared" si="23"/>
        <v>0</v>
      </c>
    </row>
    <row r="647" spans="2:11" x14ac:dyDescent="0.25">
      <c r="B647" s="18">
        <f t="shared" si="22"/>
        <v>636</v>
      </c>
      <c r="C647" s="322"/>
      <c r="D647" s="322"/>
      <c r="E647" s="144"/>
      <c r="F647" s="140"/>
      <c r="G647" s="330"/>
      <c r="H647" s="331"/>
      <c r="I647" s="19"/>
      <c r="J647" s="206"/>
      <c r="K647" s="20">
        <f t="shared" si="23"/>
        <v>0</v>
      </c>
    </row>
    <row r="648" spans="2:11" x14ac:dyDescent="0.25">
      <c r="B648" s="18">
        <f t="shared" si="22"/>
        <v>637</v>
      </c>
      <c r="C648" s="322"/>
      <c r="D648" s="322"/>
      <c r="E648" s="144"/>
      <c r="F648" s="140"/>
      <c r="G648" s="330"/>
      <c r="H648" s="331"/>
      <c r="I648" s="19"/>
      <c r="J648" s="206"/>
      <c r="K648" s="20">
        <f t="shared" si="23"/>
        <v>0</v>
      </c>
    </row>
    <row r="649" spans="2:11" x14ac:dyDescent="0.25">
      <c r="B649" s="18">
        <f t="shared" si="22"/>
        <v>638</v>
      </c>
      <c r="C649" s="322"/>
      <c r="D649" s="322"/>
      <c r="E649" s="144"/>
      <c r="F649" s="140"/>
      <c r="G649" s="330"/>
      <c r="H649" s="331"/>
      <c r="I649" s="19"/>
      <c r="J649" s="206"/>
      <c r="K649" s="20">
        <f t="shared" si="23"/>
        <v>0</v>
      </c>
    </row>
    <row r="650" spans="2:11" x14ac:dyDescent="0.25">
      <c r="B650" s="18">
        <f t="shared" si="22"/>
        <v>639</v>
      </c>
      <c r="C650" s="322"/>
      <c r="D650" s="322"/>
      <c r="E650" s="144"/>
      <c r="F650" s="140"/>
      <c r="G650" s="330"/>
      <c r="H650" s="331"/>
      <c r="I650" s="19"/>
      <c r="J650" s="206"/>
      <c r="K650" s="20">
        <f t="shared" si="23"/>
        <v>0</v>
      </c>
    </row>
    <row r="651" spans="2:11" x14ac:dyDescent="0.25">
      <c r="B651" s="18">
        <f t="shared" si="22"/>
        <v>640</v>
      </c>
      <c r="C651" s="322"/>
      <c r="D651" s="322"/>
      <c r="E651" s="144"/>
      <c r="F651" s="140"/>
      <c r="G651" s="330"/>
      <c r="H651" s="331"/>
      <c r="I651" s="19"/>
      <c r="J651" s="206"/>
      <c r="K651" s="20">
        <f t="shared" si="23"/>
        <v>0</v>
      </c>
    </row>
    <row r="652" spans="2:11" x14ac:dyDescent="0.25">
      <c r="B652" s="18">
        <f t="shared" si="22"/>
        <v>641</v>
      </c>
      <c r="C652" s="322"/>
      <c r="D652" s="322"/>
      <c r="E652" s="144"/>
      <c r="F652" s="140"/>
      <c r="G652" s="330"/>
      <c r="H652" s="331"/>
      <c r="I652" s="19"/>
      <c r="J652" s="206"/>
      <c r="K652" s="20">
        <f t="shared" si="23"/>
        <v>0</v>
      </c>
    </row>
    <row r="653" spans="2:11" x14ac:dyDescent="0.25">
      <c r="B653" s="18">
        <f t="shared" si="22"/>
        <v>642</v>
      </c>
      <c r="C653" s="322"/>
      <c r="D653" s="322"/>
      <c r="E653" s="144"/>
      <c r="F653" s="140"/>
      <c r="G653" s="330"/>
      <c r="H653" s="331"/>
      <c r="I653" s="19"/>
      <c r="J653" s="206"/>
      <c r="K653" s="20">
        <f t="shared" si="23"/>
        <v>0</v>
      </c>
    </row>
    <row r="654" spans="2:11" x14ac:dyDescent="0.25">
      <c r="B654" s="18">
        <f t="shared" si="22"/>
        <v>643</v>
      </c>
      <c r="C654" s="322"/>
      <c r="D654" s="322"/>
      <c r="E654" s="144"/>
      <c r="F654" s="140"/>
      <c r="G654" s="330"/>
      <c r="H654" s="331"/>
      <c r="I654" s="19"/>
      <c r="J654" s="206"/>
      <c r="K654" s="20">
        <f t="shared" si="23"/>
        <v>0</v>
      </c>
    </row>
    <row r="655" spans="2:11" x14ac:dyDescent="0.25">
      <c r="B655" s="18">
        <f t="shared" si="22"/>
        <v>644</v>
      </c>
      <c r="C655" s="322"/>
      <c r="D655" s="322"/>
      <c r="E655" s="144"/>
      <c r="F655" s="140"/>
      <c r="G655" s="330"/>
      <c r="H655" s="331"/>
      <c r="I655" s="19"/>
      <c r="J655" s="206"/>
      <c r="K655" s="20">
        <f t="shared" si="23"/>
        <v>0</v>
      </c>
    </row>
    <row r="656" spans="2:11" x14ac:dyDescent="0.25">
      <c r="B656" s="18">
        <f t="shared" si="22"/>
        <v>645</v>
      </c>
      <c r="C656" s="322"/>
      <c r="D656" s="322"/>
      <c r="E656" s="144"/>
      <c r="F656" s="140"/>
      <c r="G656" s="330"/>
      <c r="H656" s="331"/>
      <c r="I656" s="19"/>
      <c r="J656" s="206"/>
      <c r="K656" s="20">
        <f t="shared" si="23"/>
        <v>0</v>
      </c>
    </row>
    <row r="657" spans="2:11" x14ac:dyDescent="0.25">
      <c r="B657" s="18">
        <f t="shared" si="22"/>
        <v>646</v>
      </c>
      <c r="C657" s="322"/>
      <c r="D657" s="322"/>
      <c r="E657" s="144"/>
      <c r="F657" s="140"/>
      <c r="G657" s="330"/>
      <c r="H657" s="331"/>
      <c r="I657" s="19"/>
      <c r="J657" s="206"/>
      <c r="K657" s="20">
        <f t="shared" si="23"/>
        <v>0</v>
      </c>
    </row>
    <row r="658" spans="2:11" x14ac:dyDescent="0.25">
      <c r="B658" s="18">
        <f t="shared" si="22"/>
        <v>647</v>
      </c>
      <c r="C658" s="322"/>
      <c r="D658" s="322"/>
      <c r="E658" s="144"/>
      <c r="F658" s="140"/>
      <c r="G658" s="330"/>
      <c r="H658" s="331"/>
      <c r="I658" s="19"/>
      <c r="J658" s="206"/>
      <c r="K658" s="20">
        <f t="shared" si="23"/>
        <v>0</v>
      </c>
    </row>
    <row r="659" spans="2:11" x14ac:dyDescent="0.25">
      <c r="B659" s="18">
        <f t="shared" si="22"/>
        <v>648</v>
      </c>
      <c r="C659" s="322"/>
      <c r="D659" s="322"/>
      <c r="E659" s="144"/>
      <c r="F659" s="140"/>
      <c r="G659" s="330"/>
      <c r="H659" s="331"/>
      <c r="I659" s="19"/>
      <c r="J659" s="206"/>
      <c r="K659" s="20">
        <f t="shared" si="23"/>
        <v>0</v>
      </c>
    </row>
    <row r="660" spans="2:11" x14ac:dyDescent="0.25">
      <c r="B660" s="18">
        <f t="shared" si="22"/>
        <v>649</v>
      </c>
      <c r="C660" s="322"/>
      <c r="D660" s="322"/>
      <c r="E660" s="144"/>
      <c r="F660" s="140"/>
      <c r="G660" s="330"/>
      <c r="H660" s="331"/>
      <c r="I660" s="19"/>
      <c r="J660" s="206"/>
      <c r="K660" s="20">
        <f t="shared" si="23"/>
        <v>0</v>
      </c>
    </row>
    <row r="661" spans="2:11" x14ac:dyDescent="0.25">
      <c r="B661" s="18">
        <f t="shared" si="22"/>
        <v>650</v>
      </c>
      <c r="C661" s="322"/>
      <c r="D661" s="322"/>
      <c r="E661" s="144"/>
      <c r="F661" s="140"/>
      <c r="G661" s="330"/>
      <c r="H661" s="331"/>
      <c r="I661" s="19"/>
      <c r="J661" s="206"/>
      <c r="K661" s="20">
        <f t="shared" si="23"/>
        <v>0</v>
      </c>
    </row>
    <row r="662" spans="2:11" x14ac:dyDescent="0.25">
      <c r="B662" s="18">
        <f t="shared" si="22"/>
        <v>651</v>
      </c>
      <c r="C662" s="322"/>
      <c r="D662" s="322"/>
      <c r="E662" s="144"/>
      <c r="F662" s="140"/>
      <c r="G662" s="330"/>
      <c r="H662" s="331"/>
      <c r="I662" s="19"/>
      <c r="J662" s="206"/>
      <c r="K662" s="20">
        <f t="shared" si="23"/>
        <v>0</v>
      </c>
    </row>
    <row r="663" spans="2:11" x14ac:dyDescent="0.25">
      <c r="B663" s="18">
        <f t="shared" si="22"/>
        <v>652</v>
      </c>
      <c r="C663" s="322"/>
      <c r="D663" s="322"/>
      <c r="E663" s="144"/>
      <c r="F663" s="140"/>
      <c r="G663" s="330"/>
      <c r="H663" s="331"/>
      <c r="I663" s="19"/>
      <c r="J663" s="206"/>
      <c r="K663" s="20">
        <f t="shared" si="23"/>
        <v>0</v>
      </c>
    </row>
    <row r="664" spans="2:11" x14ac:dyDescent="0.25">
      <c r="B664" s="18">
        <f t="shared" si="22"/>
        <v>653</v>
      </c>
      <c r="C664" s="322"/>
      <c r="D664" s="322"/>
      <c r="E664" s="144"/>
      <c r="F664" s="140"/>
      <c r="G664" s="330"/>
      <c r="H664" s="331"/>
      <c r="I664" s="19"/>
      <c r="J664" s="206"/>
      <c r="K664" s="20">
        <f t="shared" si="23"/>
        <v>0</v>
      </c>
    </row>
    <row r="665" spans="2:11" x14ac:dyDescent="0.25">
      <c r="B665" s="18">
        <f t="shared" si="22"/>
        <v>654</v>
      </c>
      <c r="C665" s="322"/>
      <c r="D665" s="322"/>
      <c r="E665" s="144"/>
      <c r="F665" s="140"/>
      <c r="G665" s="330"/>
      <c r="H665" s="331"/>
      <c r="I665" s="19"/>
      <c r="J665" s="206"/>
      <c r="K665" s="20">
        <f t="shared" si="23"/>
        <v>0</v>
      </c>
    </row>
    <row r="666" spans="2:11" x14ac:dyDescent="0.25">
      <c r="B666" s="18">
        <f t="shared" si="22"/>
        <v>655</v>
      </c>
      <c r="C666" s="322"/>
      <c r="D666" s="322"/>
      <c r="E666" s="144"/>
      <c r="F666" s="140"/>
      <c r="G666" s="330"/>
      <c r="H666" s="331"/>
      <c r="I666" s="19"/>
      <c r="J666" s="206"/>
      <c r="K666" s="20">
        <f t="shared" si="23"/>
        <v>0</v>
      </c>
    </row>
    <row r="667" spans="2:11" x14ac:dyDescent="0.25">
      <c r="B667" s="18">
        <f t="shared" si="22"/>
        <v>656</v>
      </c>
      <c r="C667" s="322"/>
      <c r="D667" s="322"/>
      <c r="E667" s="144"/>
      <c r="F667" s="140"/>
      <c r="G667" s="330"/>
      <c r="H667" s="331"/>
      <c r="I667" s="19"/>
      <c r="J667" s="206"/>
      <c r="K667" s="20">
        <f t="shared" si="23"/>
        <v>0</v>
      </c>
    </row>
    <row r="668" spans="2:11" x14ac:dyDescent="0.25">
      <c r="B668" s="18">
        <f t="shared" si="22"/>
        <v>657</v>
      </c>
      <c r="C668" s="322"/>
      <c r="D668" s="322"/>
      <c r="E668" s="144"/>
      <c r="F668" s="140"/>
      <c r="G668" s="330"/>
      <c r="H668" s="331"/>
      <c r="I668" s="19"/>
      <c r="J668" s="206"/>
      <c r="K668" s="20">
        <f t="shared" si="23"/>
        <v>0</v>
      </c>
    </row>
    <row r="669" spans="2:11" x14ac:dyDescent="0.25">
      <c r="B669" s="18">
        <f t="shared" si="22"/>
        <v>658</v>
      </c>
      <c r="C669" s="322"/>
      <c r="D669" s="322"/>
      <c r="E669" s="144"/>
      <c r="F669" s="140"/>
      <c r="G669" s="330"/>
      <c r="H669" s="331"/>
      <c r="I669" s="19"/>
      <c r="J669" s="206"/>
      <c r="K669" s="20">
        <f t="shared" si="23"/>
        <v>0</v>
      </c>
    </row>
    <row r="670" spans="2:11" x14ac:dyDescent="0.25">
      <c r="B670" s="18">
        <f t="shared" si="22"/>
        <v>659</v>
      </c>
      <c r="C670" s="322"/>
      <c r="D670" s="322"/>
      <c r="E670" s="144"/>
      <c r="F670" s="140"/>
      <c r="G670" s="330"/>
      <c r="H670" s="331"/>
      <c r="I670" s="19"/>
      <c r="J670" s="206"/>
      <c r="K670" s="20">
        <f t="shared" si="23"/>
        <v>0</v>
      </c>
    </row>
    <row r="671" spans="2:11" x14ac:dyDescent="0.25">
      <c r="B671" s="18">
        <f t="shared" si="22"/>
        <v>660</v>
      </c>
      <c r="C671" s="322"/>
      <c r="D671" s="322"/>
      <c r="E671" s="144"/>
      <c r="F671" s="140"/>
      <c r="G671" s="330"/>
      <c r="H671" s="331"/>
      <c r="I671" s="19"/>
      <c r="J671" s="206"/>
      <c r="K671" s="20">
        <f t="shared" si="23"/>
        <v>0</v>
      </c>
    </row>
    <row r="672" spans="2:11" x14ac:dyDescent="0.25">
      <c r="B672" s="18">
        <f t="shared" si="22"/>
        <v>661</v>
      </c>
      <c r="C672" s="322"/>
      <c r="D672" s="322"/>
      <c r="E672" s="144"/>
      <c r="F672" s="140"/>
      <c r="G672" s="330"/>
      <c r="H672" s="331"/>
      <c r="I672" s="19"/>
      <c r="J672" s="206"/>
      <c r="K672" s="20">
        <f t="shared" si="23"/>
        <v>0</v>
      </c>
    </row>
    <row r="673" spans="2:11" x14ac:dyDescent="0.25">
      <c r="B673" s="18">
        <f t="shared" si="22"/>
        <v>662</v>
      </c>
      <c r="C673" s="322"/>
      <c r="D673" s="322"/>
      <c r="E673" s="144"/>
      <c r="F673" s="140"/>
      <c r="G673" s="330"/>
      <c r="H673" s="331"/>
      <c r="I673" s="19"/>
      <c r="J673" s="206"/>
      <c r="K673" s="20">
        <f t="shared" si="23"/>
        <v>0</v>
      </c>
    </row>
    <row r="674" spans="2:11" x14ac:dyDescent="0.25">
      <c r="B674" s="18">
        <f t="shared" si="22"/>
        <v>663</v>
      </c>
      <c r="C674" s="322"/>
      <c r="D674" s="322"/>
      <c r="E674" s="144"/>
      <c r="F674" s="140"/>
      <c r="G674" s="330"/>
      <c r="H674" s="331"/>
      <c r="I674" s="19"/>
      <c r="J674" s="206"/>
      <c r="K674" s="20">
        <f t="shared" si="23"/>
        <v>0</v>
      </c>
    </row>
    <row r="675" spans="2:11" x14ac:dyDescent="0.25">
      <c r="B675" s="18">
        <f t="shared" si="22"/>
        <v>664</v>
      </c>
      <c r="C675" s="322"/>
      <c r="D675" s="322"/>
      <c r="E675" s="144"/>
      <c r="F675" s="140"/>
      <c r="G675" s="330"/>
      <c r="H675" s="331"/>
      <c r="I675" s="19"/>
      <c r="J675" s="206"/>
      <c r="K675" s="20">
        <f t="shared" si="23"/>
        <v>0</v>
      </c>
    </row>
    <row r="676" spans="2:11" x14ac:dyDescent="0.25">
      <c r="B676" s="18">
        <f t="shared" si="22"/>
        <v>665</v>
      </c>
      <c r="C676" s="322"/>
      <c r="D676" s="322"/>
      <c r="E676" s="144"/>
      <c r="F676" s="140"/>
      <c r="G676" s="330"/>
      <c r="H676" s="331"/>
      <c r="I676" s="19"/>
      <c r="J676" s="206"/>
      <c r="K676" s="20">
        <f t="shared" si="23"/>
        <v>0</v>
      </c>
    </row>
    <row r="677" spans="2:11" x14ac:dyDescent="0.25">
      <c r="B677" s="18">
        <f t="shared" si="22"/>
        <v>666</v>
      </c>
      <c r="C677" s="322"/>
      <c r="D677" s="322"/>
      <c r="E677" s="144"/>
      <c r="F677" s="140"/>
      <c r="G677" s="330"/>
      <c r="H677" s="331"/>
      <c r="I677" s="19"/>
      <c r="J677" s="206"/>
      <c r="K677" s="20">
        <f t="shared" si="23"/>
        <v>0</v>
      </c>
    </row>
    <row r="678" spans="2:11" x14ac:dyDescent="0.25">
      <c r="B678" s="18">
        <f t="shared" si="22"/>
        <v>667</v>
      </c>
      <c r="C678" s="322"/>
      <c r="D678" s="322"/>
      <c r="E678" s="144"/>
      <c r="F678" s="140"/>
      <c r="G678" s="330"/>
      <c r="H678" s="331"/>
      <c r="I678" s="19"/>
      <c r="J678" s="206"/>
      <c r="K678" s="20">
        <f t="shared" si="23"/>
        <v>0</v>
      </c>
    </row>
    <row r="679" spans="2:11" x14ac:dyDescent="0.25">
      <c r="B679" s="18">
        <f t="shared" si="22"/>
        <v>668</v>
      </c>
      <c r="C679" s="322"/>
      <c r="D679" s="322"/>
      <c r="E679" s="144"/>
      <c r="F679" s="140"/>
      <c r="G679" s="330"/>
      <c r="H679" s="331"/>
      <c r="I679" s="19"/>
      <c r="J679" s="206"/>
      <c r="K679" s="20">
        <f t="shared" si="23"/>
        <v>0</v>
      </c>
    </row>
    <row r="680" spans="2:11" x14ac:dyDescent="0.25">
      <c r="B680" s="18">
        <f t="shared" si="22"/>
        <v>669</v>
      </c>
      <c r="C680" s="322"/>
      <c r="D680" s="322"/>
      <c r="E680" s="144"/>
      <c r="F680" s="140"/>
      <c r="G680" s="330"/>
      <c r="H680" s="331"/>
      <c r="I680" s="19"/>
      <c r="J680" s="206"/>
      <c r="K680" s="20">
        <f t="shared" si="23"/>
        <v>0</v>
      </c>
    </row>
    <row r="681" spans="2:11" x14ac:dyDescent="0.25">
      <c r="B681" s="18">
        <f t="shared" si="22"/>
        <v>670</v>
      </c>
      <c r="C681" s="322"/>
      <c r="D681" s="322"/>
      <c r="E681" s="144"/>
      <c r="F681" s="140"/>
      <c r="G681" s="330"/>
      <c r="H681" s="331"/>
      <c r="I681" s="19"/>
      <c r="J681" s="206"/>
      <c r="K681" s="20">
        <f t="shared" si="23"/>
        <v>0</v>
      </c>
    </row>
    <row r="682" spans="2:11" x14ac:dyDescent="0.25">
      <c r="B682" s="18">
        <f t="shared" si="22"/>
        <v>671</v>
      </c>
      <c r="C682" s="322"/>
      <c r="D682" s="322"/>
      <c r="E682" s="144"/>
      <c r="F682" s="140"/>
      <c r="G682" s="330"/>
      <c r="H682" s="331"/>
      <c r="I682" s="19"/>
      <c r="J682" s="206"/>
      <c r="K682" s="20">
        <f t="shared" si="23"/>
        <v>0</v>
      </c>
    </row>
    <row r="683" spans="2:11" x14ac:dyDescent="0.25">
      <c r="B683" s="18">
        <f t="shared" si="22"/>
        <v>672</v>
      </c>
      <c r="C683" s="322"/>
      <c r="D683" s="322"/>
      <c r="E683" s="144"/>
      <c r="F683" s="140"/>
      <c r="G683" s="330"/>
      <c r="H683" s="331"/>
      <c r="I683" s="19"/>
      <c r="J683" s="206"/>
      <c r="K683" s="20">
        <f t="shared" si="23"/>
        <v>0</v>
      </c>
    </row>
    <row r="684" spans="2:11" x14ac:dyDescent="0.25">
      <c r="B684" s="18">
        <f t="shared" si="22"/>
        <v>673</v>
      </c>
      <c r="C684" s="322"/>
      <c r="D684" s="322"/>
      <c r="E684" s="144"/>
      <c r="F684" s="140"/>
      <c r="G684" s="330"/>
      <c r="H684" s="331"/>
      <c r="I684" s="19"/>
      <c r="J684" s="206"/>
      <c r="K684" s="20">
        <f t="shared" si="23"/>
        <v>0</v>
      </c>
    </row>
    <row r="685" spans="2:11" x14ac:dyDescent="0.25">
      <c r="B685" s="18">
        <f t="shared" si="22"/>
        <v>674</v>
      </c>
      <c r="C685" s="322"/>
      <c r="D685" s="322"/>
      <c r="E685" s="144"/>
      <c r="F685" s="140"/>
      <c r="G685" s="330"/>
      <c r="H685" s="331"/>
      <c r="I685" s="19"/>
      <c r="J685" s="206"/>
      <c r="K685" s="20">
        <f t="shared" si="23"/>
        <v>0</v>
      </c>
    </row>
    <row r="686" spans="2:11" x14ac:dyDescent="0.25">
      <c r="B686" s="18">
        <f t="shared" si="22"/>
        <v>675</v>
      </c>
      <c r="C686" s="322"/>
      <c r="D686" s="322"/>
      <c r="E686" s="144"/>
      <c r="F686" s="140"/>
      <c r="G686" s="330"/>
      <c r="H686" s="331"/>
      <c r="I686" s="19"/>
      <c r="J686" s="206"/>
      <c r="K686" s="20">
        <f t="shared" si="23"/>
        <v>0</v>
      </c>
    </row>
    <row r="687" spans="2:11" x14ac:dyDescent="0.25">
      <c r="B687" s="18">
        <f t="shared" si="22"/>
        <v>676</v>
      </c>
      <c r="C687" s="322"/>
      <c r="D687" s="322"/>
      <c r="E687" s="144"/>
      <c r="F687" s="140"/>
      <c r="G687" s="330"/>
      <c r="H687" s="331"/>
      <c r="I687" s="19"/>
      <c r="J687" s="206"/>
      <c r="K687" s="20">
        <f t="shared" si="23"/>
        <v>0</v>
      </c>
    </row>
    <row r="688" spans="2:11" x14ac:dyDescent="0.25">
      <c r="B688" s="18">
        <f t="shared" si="22"/>
        <v>677</v>
      </c>
      <c r="C688" s="322"/>
      <c r="D688" s="322"/>
      <c r="E688" s="144"/>
      <c r="F688" s="140"/>
      <c r="G688" s="330"/>
      <c r="H688" s="331"/>
      <c r="I688" s="19"/>
      <c r="J688" s="206"/>
      <c r="K688" s="20">
        <f t="shared" si="23"/>
        <v>0</v>
      </c>
    </row>
    <row r="689" spans="2:11" x14ac:dyDescent="0.25">
      <c r="B689" s="18">
        <f t="shared" ref="B689:B752" si="24">ROW()-ROW($B$11)</f>
        <v>678</v>
      </c>
      <c r="C689" s="322"/>
      <c r="D689" s="322"/>
      <c r="E689" s="144"/>
      <c r="F689" s="140"/>
      <c r="G689" s="330"/>
      <c r="H689" s="331"/>
      <c r="I689" s="19"/>
      <c r="J689" s="206"/>
      <c r="K689" s="20">
        <f t="shared" si="23"/>
        <v>0</v>
      </c>
    </row>
    <row r="690" spans="2:11" x14ac:dyDescent="0.25">
      <c r="B690" s="18">
        <f t="shared" si="24"/>
        <v>679</v>
      </c>
      <c r="C690" s="322"/>
      <c r="D690" s="322"/>
      <c r="E690" s="144"/>
      <c r="F690" s="140"/>
      <c r="G690" s="330"/>
      <c r="H690" s="331"/>
      <c r="I690" s="19"/>
      <c r="J690" s="206"/>
      <c r="K690" s="20">
        <f t="shared" si="23"/>
        <v>0</v>
      </c>
    </row>
    <row r="691" spans="2:11" x14ac:dyDescent="0.25">
      <c r="B691" s="18">
        <f t="shared" si="24"/>
        <v>680</v>
      </c>
      <c r="C691" s="322"/>
      <c r="D691" s="322"/>
      <c r="E691" s="144"/>
      <c r="F691" s="140"/>
      <c r="G691" s="330"/>
      <c r="H691" s="331"/>
      <c r="I691" s="19"/>
      <c r="J691" s="206"/>
      <c r="K691" s="20">
        <f t="shared" si="23"/>
        <v>0</v>
      </c>
    </row>
    <row r="692" spans="2:11" x14ac:dyDescent="0.25">
      <c r="B692" s="18">
        <f t="shared" si="24"/>
        <v>681</v>
      </c>
      <c r="C692" s="322"/>
      <c r="D692" s="322"/>
      <c r="E692" s="144"/>
      <c r="F692" s="140"/>
      <c r="G692" s="330"/>
      <c r="H692" s="331"/>
      <c r="I692" s="19"/>
      <c r="J692" s="206"/>
      <c r="K692" s="20">
        <f t="shared" si="23"/>
        <v>0</v>
      </c>
    </row>
    <row r="693" spans="2:11" x14ac:dyDescent="0.25">
      <c r="B693" s="18">
        <f t="shared" si="24"/>
        <v>682</v>
      </c>
      <c r="C693" s="322"/>
      <c r="D693" s="322"/>
      <c r="E693" s="144"/>
      <c r="F693" s="140"/>
      <c r="G693" s="330"/>
      <c r="H693" s="331"/>
      <c r="I693" s="19"/>
      <c r="J693" s="206"/>
      <c r="K693" s="20">
        <f t="shared" si="23"/>
        <v>0</v>
      </c>
    </row>
    <row r="694" spans="2:11" x14ac:dyDescent="0.25">
      <c r="B694" s="18">
        <f t="shared" si="24"/>
        <v>683</v>
      </c>
      <c r="C694" s="322"/>
      <c r="D694" s="322"/>
      <c r="E694" s="144"/>
      <c r="F694" s="140"/>
      <c r="G694" s="330"/>
      <c r="H694" s="331"/>
      <c r="I694" s="19"/>
      <c r="J694" s="206"/>
      <c r="K694" s="20">
        <f t="shared" si="23"/>
        <v>0</v>
      </c>
    </row>
    <row r="695" spans="2:11" x14ac:dyDescent="0.25">
      <c r="B695" s="18">
        <f t="shared" si="24"/>
        <v>684</v>
      </c>
      <c r="C695" s="322"/>
      <c r="D695" s="322"/>
      <c r="E695" s="144"/>
      <c r="F695" s="140"/>
      <c r="G695" s="330"/>
      <c r="H695" s="331"/>
      <c r="I695" s="19"/>
      <c r="J695" s="206"/>
      <c r="K695" s="20">
        <f t="shared" si="23"/>
        <v>0</v>
      </c>
    </row>
    <row r="696" spans="2:11" x14ac:dyDescent="0.25">
      <c r="B696" s="18">
        <f t="shared" si="24"/>
        <v>685</v>
      </c>
      <c r="C696" s="322"/>
      <c r="D696" s="322"/>
      <c r="E696" s="144"/>
      <c r="F696" s="140"/>
      <c r="G696" s="330"/>
      <c r="H696" s="331"/>
      <c r="I696" s="19"/>
      <c r="J696" s="206"/>
      <c r="K696" s="20">
        <f t="shared" si="23"/>
        <v>0</v>
      </c>
    </row>
    <row r="697" spans="2:11" x14ac:dyDescent="0.25">
      <c r="B697" s="18">
        <f t="shared" si="24"/>
        <v>686</v>
      </c>
      <c r="C697" s="322"/>
      <c r="D697" s="322"/>
      <c r="E697" s="144"/>
      <c r="F697" s="140"/>
      <c r="G697" s="330"/>
      <c r="H697" s="331"/>
      <c r="I697" s="19"/>
      <c r="J697" s="206"/>
      <c r="K697" s="20">
        <f t="shared" si="23"/>
        <v>0</v>
      </c>
    </row>
    <row r="698" spans="2:11" x14ac:dyDescent="0.25">
      <c r="B698" s="18">
        <f t="shared" si="24"/>
        <v>687</v>
      </c>
      <c r="C698" s="322"/>
      <c r="D698" s="322"/>
      <c r="E698" s="144"/>
      <c r="F698" s="140"/>
      <c r="G698" s="330"/>
      <c r="H698" s="331"/>
      <c r="I698" s="19"/>
      <c r="J698" s="206"/>
      <c r="K698" s="20">
        <f t="shared" si="23"/>
        <v>0</v>
      </c>
    </row>
    <row r="699" spans="2:11" x14ac:dyDescent="0.25">
      <c r="B699" s="18">
        <f t="shared" si="24"/>
        <v>688</v>
      </c>
      <c r="C699" s="322"/>
      <c r="D699" s="322"/>
      <c r="E699" s="144"/>
      <c r="F699" s="140"/>
      <c r="G699" s="330"/>
      <c r="H699" s="331"/>
      <c r="I699" s="19"/>
      <c r="J699" s="206"/>
      <c r="K699" s="20">
        <f t="shared" si="23"/>
        <v>0</v>
      </c>
    </row>
    <row r="700" spans="2:11" x14ac:dyDescent="0.25">
      <c r="B700" s="18">
        <f t="shared" si="24"/>
        <v>689</v>
      </c>
      <c r="C700" s="322"/>
      <c r="D700" s="322"/>
      <c r="E700" s="144"/>
      <c r="F700" s="140"/>
      <c r="G700" s="330"/>
      <c r="H700" s="331"/>
      <c r="I700" s="19"/>
      <c r="J700" s="206"/>
      <c r="K700" s="20">
        <f t="shared" si="23"/>
        <v>0</v>
      </c>
    </row>
    <row r="701" spans="2:11" x14ac:dyDescent="0.25">
      <c r="B701" s="18">
        <f t="shared" si="24"/>
        <v>690</v>
      </c>
      <c r="C701" s="322"/>
      <c r="D701" s="322"/>
      <c r="E701" s="144"/>
      <c r="F701" s="140"/>
      <c r="G701" s="330"/>
      <c r="H701" s="331"/>
      <c r="I701" s="19"/>
      <c r="J701" s="206"/>
      <c r="K701" s="20">
        <f t="shared" si="23"/>
        <v>0</v>
      </c>
    </row>
    <row r="702" spans="2:11" x14ac:dyDescent="0.25">
      <c r="B702" s="18">
        <f t="shared" si="24"/>
        <v>691</v>
      </c>
      <c r="C702" s="322"/>
      <c r="D702" s="322"/>
      <c r="E702" s="144"/>
      <c r="F702" s="140"/>
      <c r="G702" s="330"/>
      <c r="H702" s="331"/>
      <c r="I702" s="19"/>
      <c r="J702" s="206"/>
      <c r="K702" s="20">
        <f t="shared" si="23"/>
        <v>0</v>
      </c>
    </row>
    <row r="703" spans="2:11" x14ac:dyDescent="0.25">
      <c r="B703" s="18">
        <f t="shared" si="24"/>
        <v>692</v>
      </c>
      <c r="C703" s="322"/>
      <c r="D703" s="322"/>
      <c r="E703" s="144"/>
      <c r="F703" s="140"/>
      <c r="G703" s="330"/>
      <c r="H703" s="331"/>
      <c r="I703" s="19"/>
      <c r="J703" s="206"/>
      <c r="K703" s="20">
        <f t="shared" si="23"/>
        <v>0</v>
      </c>
    </row>
    <row r="704" spans="2:11" x14ac:dyDescent="0.25">
      <c r="B704" s="18">
        <f t="shared" si="24"/>
        <v>693</v>
      </c>
      <c r="C704" s="322"/>
      <c r="D704" s="322"/>
      <c r="E704" s="144"/>
      <c r="F704" s="140"/>
      <c r="G704" s="330"/>
      <c r="H704" s="331"/>
      <c r="I704" s="19"/>
      <c r="J704" s="206"/>
      <c r="K704" s="20">
        <f t="shared" si="23"/>
        <v>0</v>
      </c>
    </row>
    <row r="705" spans="2:11" x14ac:dyDescent="0.25">
      <c r="B705" s="18">
        <f t="shared" si="24"/>
        <v>694</v>
      </c>
      <c r="C705" s="322"/>
      <c r="D705" s="322"/>
      <c r="E705" s="144"/>
      <c r="F705" s="140"/>
      <c r="G705" s="330"/>
      <c r="H705" s="331"/>
      <c r="I705" s="19"/>
      <c r="J705" s="206"/>
      <c r="K705" s="20">
        <f t="shared" si="23"/>
        <v>0</v>
      </c>
    </row>
    <row r="706" spans="2:11" x14ac:dyDescent="0.25">
      <c r="B706" s="18">
        <f t="shared" si="24"/>
        <v>695</v>
      </c>
      <c r="C706" s="322"/>
      <c r="D706" s="322"/>
      <c r="E706" s="144"/>
      <c r="F706" s="140"/>
      <c r="G706" s="330"/>
      <c r="H706" s="331"/>
      <c r="I706" s="19"/>
      <c r="J706" s="206"/>
      <c r="K706" s="20">
        <f t="shared" ref="K706:K769" si="25">J706*I706</f>
        <v>0</v>
      </c>
    </row>
    <row r="707" spans="2:11" x14ac:dyDescent="0.25">
      <c r="B707" s="18">
        <f t="shared" si="24"/>
        <v>696</v>
      </c>
      <c r="C707" s="322"/>
      <c r="D707" s="322"/>
      <c r="E707" s="144"/>
      <c r="F707" s="140"/>
      <c r="G707" s="330"/>
      <c r="H707" s="331"/>
      <c r="I707" s="19"/>
      <c r="J707" s="206"/>
      <c r="K707" s="20">
        <f t="shared" si="25"/>
        <v>0</v>
      </c>
    </row>
    <row r="708" spans="2:11" x14ac:dyDescent="0.25">
      <c r="B708" s="18">
        <f t="shared" si="24"/>
        <v>697</v>
      </c>
      <c r="C708" s="322"/>
      <c r="D708" s="322"/>
      <c r="E708" s="144"/>
      <c r="F708" s="140"/>
      <c r="G708" s="330"/>
      <c r="H708" s="331"/>
      <c r="I708" s="19"/>
      <c r="J708" s="206"/>
      <c r="K708" s="20">
        <f t="shared" si="25"/>
        <v>0</v>
      </c>
    </row>
    <row r="709" spans="2:11" x14ac:dyDescent="0.25">
      <c r="B709" s="18">
        <f t="shared" si="24"/>
        <v>698</v>
      </c>
      <c r="C709" s="322"/>
      <c r="D709" s="322"/>
      <c r="E709" s="144"/>
      <c r="F709" s="140"/>
      <c r="G709" s="330"/>
      <c r="H709" s="331"/>
      <c r="I709" s="19"/>
      <c r="J709" s="206"/>
      <c r="K709" s="20">
        <f t="shared" si="25"/>
        <v>0</v>
      </c>
    </row>
    <row r="710" spans="2:11" x14ac:dyDescent="0.25">
      <c r="B710" s="18">
        <f t="shared" si="24"/>
        <v>699</v>
      </c>
      <c r="C710" s="322"/>
      <c r="D710" s="322"/>
      <c r="E710" s="144"/>
      <c r="F710" s="140"/>
      <c r="G710" s="330"/>
      <c r="H710" s="331"/>
      <c r="I710" s="19"/>
      <c r="J710" s="206"/>
      <c r="K710" s="20">
        <f t="shared" si="25"/>
        <v>0</v>
      </c>
    </row>
    <row r="711" spans="2:11" x14ac:dyDescent="0.25">
      <c r="B711" s="18">
        <f t="shared" si="24"/>
        <v>700</v>
      </c>
      <c r="C711" s="322"/>
      <c r="D711" s="322"/>
      <c r="E711" s="144"/>
      <c r="F711" s="140"/>
      <c r="G711" s="330"/>
      <c r="H711" s="331"/>
      <c r="I711" s="19"/>
      <c r="J711" s="206"/>
      <c r="K711" s="20">
        <f t="shared" si="25"/>
        <v>0</v>
      </c>
    </row>
    <row r="712" spans="2:11" x14ac:dyDescent="0.25">
      <c r="B712" s="18">
        <f t="shared" si="24"/>
        <v>701</v>
      </c>
      <c r="C712" s="322"/>
      <c r="D712" s="322"/>
      <c r="E712" s="144"/>
      <c r="F712" s="140"/>
      <c r="G712" s="330"/>
      <c r="H712" s="331"/>
      <c r="I712" s="19"/>
      <c r="J712" s="206"/>
      <c r="K712" s="20">
        <f t="shared" si="25"/>
        <v>0</v>
      </c>
    </row>
    <row r="713" spans="2:11" x14ac:dyDescent="0.25">
      <c r="B713" s="18">
        <f t="shared" si="24"/>
        <v>702</v>
      </c>
      <c r="C713" s="322"/>
      <c r="D713" s="322"/>
      <c r="E713" s="144"/>
      <c r="F713" s="140"/>
      <c r="G713" s="330"/>
      <c r="H713" s="331"/>
      <c r="I713" s="19"/>
      <c r="J713" s="206"/>
      <c r="K713" s="20">
        <f t="shared" si="25"/>
        <v>0</v>
      </c>
    </row>
    <row r="714" spans="2:11" x14ac:dyDescent="0.25">
      <c r="B714" s="18">
        <f t="shared" si="24"/>
        <v>703</v>
      </c>
      <c r="C714" s="322"/>
      <c r="D714" s="322"/>
      <c r="E714" s="144"/>
      <c r="F714" s="140"/>
      <c r="G714" s="330"/>
      <c r="H714" s="331"/>
      <c r="I714" s="19"/>
      <c r="J714" s="206"/>
      <c r="K714" s="20">
        <f t="shared" si="25"/>
        <v>0</v>
      </c>
    </row>
    <row r="715" spans="2:11" x14ac:dyDescent="0.25">
      <c r="B715" s="18">
        <f t="shared" si="24"/>
        <v>704</v>
      </c>
      <c r="C715" s="322"/>
      <c r="D715" s="322"/>
      <c r="E715" s="144"/>
      <c r="F715" s="140"/>
      <c r="G715" s="330"/>
      <c r="H715" s="331"/>
      <c r="I715" s="19"/>
      <c r="J715" s="206"/>
      <c r="K715" s="20">
        <f t="shared" si="25"/>
        <v>0</v>
      </c>
    </row>
    <row r="716" spans="2:11" x14ac:dyDescent="0.25">
      <c r="B716" s="18">
        <f t="shared" si="24"/>
        <v>705</v>
      </c>
      <c r="C716" s="322"/>
      <c r="D716" s="322"/>
      <c r="E716" s="144"/>
      <c r="F716" s="140"/>
      <c r="G716" s="330"/>
      <c r="H716" s="331"/>
      <c r="I716" s="19"/>
      <c r="J716" s="206"/>
      <c r="K716" s="20">
        <f t="shared" si="25"/>
        <v>0</v>
      </c>
    </row>
    <row r="717" spans="2:11" x14ac:dyDescent="0.25">
      <c r="B717" s="18">
        <f t="shared" si="24"/>
        <v>706</v>
      </c>
      <c r="C717" s="322"/>
      <c r="D717" s="322"/>
      <c r="E717" s="144"/>
      <c r="F717" s="140"/>
      <c r="G717" s="330"/>
      <c r="H717" s="331"/>
      <c r="I717" s="19"/>
      <c r="J717" s="206"/>
      <c r="K717" s="20">
        <f t="shared" si="25"/>
        <v>0</v>
      </c>
    </row>
    <row r="718" spans="2:11" x14ac:dyDescent="0.25">
      <c r="B718" s="18">
        <f t="shared" si="24"/>
        <v>707</v>
      </c>
      <c r="C718" s="322"/>
      <c r="D718" s="322"/>
      <c r="E718" s="144"/>
      <c r="F718" s="140"/>
      <c r="G718" s="330"/>
      <c r="H718" s="331"/>
      <c r="I718" s="19"/>
      <c r="J718" s="206"/>
      <c r="K718" s="20">
        <f t="shared" si="25"/>
        <v>0</v>
      </c>
    </row>
    <row r="719" spans="2:11" x14ac:dyDescent="0.25">
      <c r="B719" s="18">
        <f t="shared" si="24"/>
        <v>708</v>
      </c>
      <c r="C719" s="322"/>
      <c r="D719" s="322"/>
      <c r="E719" s="144"/>
      <c r="F719" s="140"/>
      <c r="G719" s="330"/>
      <c r="H719" s="331"/>
      <c r="I719" s="19"/>
      <c r="J719" s="206"/>
      <c r="K719" s="20">
        <f t="shared" si="25"/>
        <v>0</v>
      </c>
    </row>
    <row r="720" spans="2:11" x14ac:dyDescent="0.25">
      <c r="B720" s="18">
        <f t="shared" si="24"/>
        <v>709</v>
      </c>
      <c r="C720" s="322"/>
      <c r="D720" s="322"/>
      <c r="E720" s="144"/>
      <c r="F720" s="140"/>
      <c r="G720" s="330"/>
      <c r="H720" s="331"/>
      <c r="I720" s="19"/>
      <c r="J720" s="206"/>
      <c r="K720" s="20">
        <f t="shared" si="25"/>
        <v>0</v>
      </c>
    </row>
    <row r="721" spans="2:11" x14ac:dyDescent="0.25">
      <c r="B721" s="18">
        <f t="shared" si="24"/>
        <v>710</v>
      </c>
      <c r="C721" s="322"/>
      <c r="D721" s="322"/>
      <c r="E721" s="144"/>
      <c r="F721" s="140"/>
      <c r="G721" s="330"/>
      <c r="H721" s="331"/>
      <c r="I721" s="19"/>
      <c r="J721" s="206"/>
      <c r="K721" s="20">
        <f t="shared" si="25"/>
        <v>0</v>
      </c>
    </row>
    <row r="722" spans="2:11" x14ac:dyDescent="0.25">
      <c r="B722" s="18">
        <f t="shared" si="24"/>
        <v>711</v>
      </c>
      <c r="C722" s="322"/>
      <c r="D722" s="322"/>
      <c r="E722" s="144"/>
      <c r="F722" s="140"/>
      <c r="G722" s="330"/>
      <c r="H722" s="331"/>
      <c r="I722" s="19"/>
      <c r="J722" s="206"/>
      <c r="K722" s="20">
        <f t="shared" si="25"/>
        <v>0</v>
      </c>
    </row>
    <row r="723" spans="2:11" x14ac:dyDescent="0.25">
      <c r="B723" s="18">
        <f t="shared" si="24"/>
        <v>712</v>
      </c>
      <c r="C723" s="322"/>
      <c r="D723" s="322"/>
      <c r="E723" s="144"/>
      <c r="F723" s="140"/>
      <c r="G723" s="330"/>
      <c r="H723" s="331"/>
      <c r="I723" s="19"/>
      <c r="J723" s="206"/>
      <c r="K723" s="20">
        <f t="shared" si="25"/>
        <v>0</v>
      </c>
    </row>
    <row r="724" spans="2:11" x14ac:dyDescent="0.25">
      <c r="B724" s="18">
        <f t="shared" si="24"/>
        <v>713</v>
      </c>
      <c r="C724" s="322"/>
      <c r="D724" s="322"/>
      <c r="E724" s="144"/>
      <c r="F724" s="140"/>
      <c r="G724" s="330"/>
      <c r="H724" s="331"/>
      <c r="I724" s="19"/>
      <c r="J724" s="206"/>
      <c r="K724" s="20">
        <f t="shared" si="25"/>
        <v>0</v>
      </c>
    </row>
    <row r="725" spans="2:11" x14ac:dyDescent="0.25">
      <c r="B725" s="18">
        <f t="shared" si="24"/>
        <v>714</v>
      </c>
      <c r="C725" s="322"/>
      <c r="D725" s="322"/>
      <c r="E725" s="144"/>
      <c r="F725" s="140"/>
      <c r="G725" s="330"/>
      <c r="H725" s="331"/>
      <c r="I725" s="19"/>
      <c r="J725" s="206"/>
      <c r="K725" s="20">
        <f t="shared" si="25"/>
        <v>0</v>
      </c>
    </row>
    <row r="726" spans="2:11" x14ac:dyDescent="0.25">
      <c r="B726" s="18">
        <f t="shared" si="24"/>
        <v>715</v>
      </c>
      <c r="C726" s="322"/>
      <c r="D726" s="322"/>
      <c r="E726" s="144"/>
      <c r="F726" s="140"/>
      <c r="G726" s="330"/>
      <c r="H726" s="331"/>
      <c r="I726" s="19"/>
      <c r="J726" s="206"/>
      <c r="K726" s="20">
        <f t="shared" si="25"/>
        <v>0</v>
      </c>
    </row>
    <row r="727" spans="2:11" x14ac:dyDescent="0.25">
      <c r="B727" s="18">
        <f t="shared" si="24"/>
        <v>716</v>
      </c>
      <c r="C727" s="322"/>
      <c r="D727" s="322"/>
      <c r="E727" s="144"/>
      <c r="F727" s="140"/>
      <c r="G727" s="330"/>
      <c r="H727" s="331"/>
      <c r="I727" s="19"/>
      <c r="J727" s="206"/>
      <c r="K727" s="20">
        <f t="shared" si="25"/>
        <v>0</v>
      </c>
    </row>
    <row r="728" spans="2:11" x14ac:dyDescent="0.25">
      <c r="B728" s="18">
        <f t="shared" si="24"/>
        <v>717</v>
      </c>
      <c r="C728" s="322"/>
      <c r="D728" s="322"/>
      <c r="E728" s="144"/>
      <c r="F728" s="140"/>
      <c r="G728" s="330"/>
      <c r="H728" s="331"/>
      <c r="I728" s="19"/>
      <c r="J728" s="206"/>
      <c r="K728" s="20">
        <f t="shared" si="25"/>
        <v>0</v>
      </c>
    </row>
    <row r="729" spans="2:11" x14ac:dyDescent="0.25">
      <c r="B729" s="18">
        <f t="shared" si="24"/>
        <v>718</v>
      </c>
      <c r="C729" s="322"/>
      <c r="D729" s="322"/>
      <c r="E729" s="144"/>
      <c r="F729" s="140"/>
      <c r="G729" s="330"/>
      <c r="H729" s="331"/>
      <c r="I729" s="19"/>
      <c r="J729" s="206"/>
      <c r="K729" s="20">
        <f t="shared" si="25"/>
        <v>0</v>
      </c>
    </row>
    <row r="730" spans="2:11" x14ac:dyDescent="0.25">
      <c r="B730" s="18">
        <f t="shared" si="24"/>
        <v>719</v>
      </c>
      <c r="C730" s="322"/>
      <c r="D730" s="322"/>
      <c r="E730" s="144"/>
      <c r="F730" s="140"/>
      <c r="G730" s="330"/>
      <c r="H730" s="331"/>
      <c r="I730" s="19"/>
      <c r="J730" s="206"/>
      <c r="K730" s="20">
        <f t="shared" si="25"/>
        <v>0</v>
      </c>
    </row>
    <row r="731" spans="2:11" x14ac:dyDescent="0.25">
      <c r="B731" s="18">
        <f t="shared" si="24"/>
        <v>720</v>
      </c>
      <c r="C731" s="322"/>
      <c r="D731" s="322"/>
      <c r="E731" s="144"/>
      <c r="F731" s="140"/>
      <c r="G731" s="330"/>
      <c r="H731" s="331"/>
      <c r="I731" s="19"/>
      <c r="J731" s="206"/>
      <c r="K731" s="20">
        <f t="shared" si="25"/>
        <v>0</v>
      </c>
    </row>
    <row r="732" spans="2:11" x14ac:dyDescent="0.25">
      <c r="B732" s="18">
        <f t="shared" si="24"/>
        <v>721</v>
      </c>
      <c r="C732" s="322"/>
      <c r="D732" s="322"/>
      <c r="E732" s="144"/>
      <c r="F732" s="140"/>
      <c r="G732" s="330"/>
      <c r="H732" s="331"/>
      <c r="I732" s="19"/>
      <c r="J732" s="206"/>
      <c r="K732" s="20">
        <f t="shared" si="25"/>
        <v>0</v>
      </c>
    </row>
    <row r="733" spans="2:11" x14ac:dyDescent="0.25">
      <c r="B733" s="18">
        <f t="shared" si="24"/>
        <v>722</v>
      </c>
      <c r="C733" s="322"/>
      <c r="D733" s="322"/>
      <c r="E733" s="144"/>
      <c r="F733" s="140"/>
      <c r="G733" s="330"/>
      <c r="H733" s="331"/>
      <c r="I733" s="19"/>
      <c r="J733" s="206"/>
      <c r="K733" s="20">
        <f t="shared" si="25"/>
        <v>0</v>
      </c>
    </row>
    <row r="734" spans="2:11" x14ac:dyDescent="0.25">
      <c r="B734" s="18">
        <f t="shared" si="24"/>
        <v>723</v>
      </c>
      <c r="C734" s="322"/>
      <c r="D734" s="322"/>
      <c r="E734" s="144"/>
      <c r="F734" s="140"/>
      <c r="G734" s="330"/>
      <c r="H734" s="331"/>
      <c r="I734" s="19"/>
      <c r="J734" s="206"/>
      <c r="K734" s="20">
        <f t="shared" si="25"/>
        <v>0</v>
      </c>
    </row>
    <row r="735" spans="2:11" x14ac:dyDescent="0.25">
      <c r="B735" s="18">
        <f t="shared" si="24"/>
        <v>724</v>
      </c>
      <c r="C735" s="322"/>
      <c r="D735" s="322"/>
      <c r="E735" s="144"/>
      <c r="F735" s="140"/>
      <c r="G735" s="330"/>
      <c r="H735" s="331"/>
      <c r="I735" s="19"/>
      <c r="J735" s="206"/>
      <c r="K735" s="20">
        <f t="shared" si="25"/>
        <v>0</v>
      </c>
    </row>
    <row r="736" spans="2:11" x14ac:dyDescent="0.25">
      <c r="B736" s="18">
        <f t="shared" si="24"/>
        <v>725</v>
      </c>
      <c r="C736" s="322"/>
      <c r="D736" s="322"/>
      <c r="E736" s="144"/>
      <c r="F736" s="140"/>
      <c r="G736" s="330"/>
      <c r="H736" s="331"/>
      <c r="I736" s="19"/>
      <c r="J736" s="206"/>
      <c r="K736" s="20">
        <f t="shared" si="25"/>
        <v>0</v>
      </c>
    </row>
    <row r="737" spans="2:11" x14ac:dyDescent="0.25">
      <c r="B737" s="18">
        <f t="shared" si="24"/>
        <v>726</v>
      </c>
      <c r="C737" s="322"/>
      <c r="D737" s="322"/>
      <c r="E737" s="144"/>
      <c r="F737" s="140"/>
      <c r="G737" s="330"/>
      <c r="H737" s="331"/>
      <c r="I737" s="19"/>
      <c r="J737" s="206"/>
      <c r="K737" s="20">
        <f t="shared" si="25"/>
        <v>0</v>
      </c>
    </row>
    <row r="738" spans="2:11" x14ac:dyDescent="0.25">
      <c r="B738" s="18">
        <f t="shared" si="24"/>
        <v>727</v>
      </c>
      <c r="C738" s="322"/>
      <c r="D738" s="322"/>
      <c r="E738" s="144"/>
      <c r="F738" s="140"/>
      <c r="G738" s="330"/>
      <c r="H738" s="331"/>
      <c r="I738" s="19"/>
      <c r="J738" s="206"/>
      <c r="K738" s="20">
        <f t="shared" si="25"/>
        <v>0</v>
      </c>
    </row>
    <row r="739" spans="2:11" x14ac:dyDescent="0.25">
      <c r="B739" s="18">
        <f t="shared" si="24"/>
        <v>728</v>
      </c>
      <c r="C739" s="322"/>
      <c r="D739" s="322"/>
      <c r="E739" s="144"/>
      <c r="F739" s="140"/>
      <c r="G739" s="330"/>
      <c r="H739" s="331"/>
      <c r="I739" s="19"/>
      <c r="J739" s="206"/>
      <c r="K739" s="20">
        <f t="shared" si="25"/>
        <v>0</v>
      </c>
    </row>
    <row r="740" spans="2:11" x14ac:dyDescent="0.25">
      <c r="B740" s="18">
        <f t="shared" si="24"/>
        <v>729</v>
      </c>
      <c r="C740" s="322"/>
      <c r="D740" s="322"/>
      <c r="E740" s="144"/>
      <c r="F740" s="140"/>
      <c r="G740" s="330"/>
      <c r="H740" s="331"/>
      <c r="I740" s="19"/>
      <c r="J740" s="206"/>
      <c r="K740" s="20">
        <f t="shared" si="25"/>
        <v>0</v>
      </c>
    </row>
    <row r="741" spans="2:11" x14ac:dyDescent="0.25">
      <c r="B741" s="18">
        <f t="shared" si="24"/>
        <v>730</v>
      </c>
      <c r="C741" s="322"/>
      <c r="D741" s="322"/>
      <c r="E741" s="144"/>
      <c r="F741" s="140"/>
      <c r="G741" s="330"/>
      <c r="H741" s="331"/>
      <c r="I741" s="19"/>
      <c r="J741" s="206"/>
      <c r="K741" s="20">
        <f t="shared" si="25"/>
        <v>0</v>
      </c>
    </row>
    <row r="742" spans="2:11" x14ac:dyDescent="0.25">
      <c r="B742" s="18">
        <f t="shared" si="24"/>
        <v>731</v>
      </c>
      <c r="C742" s="322"/>
      <c r="D742" s="322"/>
      <c r="E742" s="144"/>
      <c r="F742" s="140"/>
      <c r="G742" s="330"/>
      <c r="H742" s="331"/>
      <c r="I742" s="19"/>
      <c r="J742" s="206"/>
      <c r="K742" s="20">
        <f t="shared" si="25"/>
        <v>0</v>
      </c>
    </row>
    <row r="743" spans="2:11" x14ac:dyDescent="0.25">
      <c r="B743" s="18">
        <f t="shared" si="24"/>
        <v>732</v>
      </c>
      <c r="C743" s="322"/>
      <c r="D743" s="322"/>
      <c r="E743" s="144"/>
      <c r="F743" s="140"/>
      <c r="G743" s="330"/>
      <c r="H743" s="331"/>
      <c r="I743" s="19"/>
      <c r="J743" s="206"/>
      <c r="K743" s="20">
        <f t="shared" si="25"/>
        <v>0</v>
      </c>
    </row>
    <row r="744" spans="2:11" x14ac:dyDescent="0.25">
      <c r="B744" s="18">
        <f t="shared" si="24"/>
        <v>733</v>
      </c>
      <c r="C744" s="322"/>
      <c r="D744" s="322"/>
      <c r="E744" s="144"/>
      <c r="F744" s="140"/>
      <c r="G744" s="330"/>
      <c r="H744" s="331"/>
      <c r="I744" s="19"/>
      <c r="J744" s="206"/>
      <c r="K744" s="20">
        <f t="shared" si="25"/>
        <v>0</v>
      </c>
    </row>
    <row r="745" spans="2:11" x14ac:dyDescent="0.25">
      <c r="B745" s="18">
        <f t="shared" si="24"/>
        <v>734</v>
      </c>
      <c r="C745" s="322"/>
      <c r="D745" s="322"/>
      <c r="E745" s="144"/>
      <c r="F745" s="140"/>
      <c r="G745" s="330"/>
      <c r="H745" s="331"/>
      <c r="I745" s="19"/>
      <c r="J745" s="206"/>
      <c r="K745" s="20">
        <f t="shared" si="25"/>
        <v>0</v>
      </c>
    </row>
    <row r="746" spans="2:11" x14ac:dyDescent="0.25">
      <c r="B746" s="18">
        <f t="shared" si="24"/>
        <v>735</v>
      </c>
      <c r="C746" s="322"/>
      <c r="D746" s="322"/>
      <c r="E746" s="144"/>
      <c r="F746" s="140"/>
      <c r="G746" s="330"/>
      <c r="H746" s="331"/>
      <c r="I746" s="19"/>
      <c r="J746" s="206"/>
      <c r="K746" s="20">
        <f t="shared" si="25"/>
        <v>0</v>
      </c>
    </row>
    <row r="747" spans="2:11" x14ac:dyDescent="0.25">
      <c r="B747" s="18">
        <f t="shared" si="24"/>
        <v>736</v>
      </c>
      <c r="C747" s="322"/>
      <c r="D747" s="322"/>
      <c r="E747" s="144"/>
      <c r="F747" s="140"/>
      <c r="G747" s="330"/>
      <c r="H747" s="331"/>
      <c r="I747" s="19"/>
      <c r="J747" s="206"/>
      <c r="K747" s="20">
        <f t="shared" si="25"/>
        <v>0</v>
      </c>
    </row>
    <row r="748" spans="2:11" x14ac:dyDescent="0.25">
      <c r="B748" s="18">
        <f t="shared" si="24"/>
        <v>737</v>
      </c>
      <c r="C748" s="322"/>
      <c r="D748" s="322"/>
      <c r="E748" s="144"/>
      <c r="F748" s="140"/>
      <c r="G748" s="330"/>
      <c r="H748" s="331"/>
      <c r="I748" s="19"/>
      <c r="J748" s="206"/>
      <c r="K748" s="20">
        <f t="shared" si="25"/>
        <v>0</v>
      </c>
    </row>
    <row r="749" spans="2:11" x14ac:dyDescent="0.25">
      <c r="B749" s="18">
        <f t="shared" si="24"/>
        <v>738</v>
      </c>
      <c r="C749" s="322"/>
      <c r="D749" s="322"/>
      <c r="E749" s="144"/>
      <c r="F749" s="140"/>
      <c r="G749" s="330"/>
      <c r="H749" s="331"/>
      <c r="I749" s="19"/>
      <c r="J749" s="206"/>
      <c r="K749" s="20">
        <f t="shared" si="25"/>
        <v>0</v>
      </c>
    </row>
    <row r="750" spans="2:11" x14ac:dyDescent="0.25">
      <c r="B750" s="18">
        <f t="shared" si="24"/>
        <v>739</v>
      </c>
      <c r="C750" s="322"/>
      <c r="D750" s="322"/>
      <c r="E750" s="144"/>
      <c r="F750" s="140"/>
      <c r="G750" s="330"/>
      <c r="H750" s="331"/>
      <c r="I750" s="19"/>
      <c r="J750" s="206"/>
      <c r="K750" s="20">
        <f t="shared" si="25"/>
        <v>0</v>
      </c>
    </row>
    <row r="751" spans="2:11" x14ac:dyDescent="0.25">
      <c r="B751" s="18">
        <f t="shared" si="24"/>
        <v>740</v>
      </c>
      <c r="C751" s="322"/>
      <c r="D751" s="322"/>
      <c r="E751" s="144"/>
      <c r="F751" s="140"/>
      <c r="G751" s="330"/>
      <c r="H751" s="331"/>
      <c r="I751" s="19"/>
      <c r="J751" s="206"/>
      <c r="K751" s="20">
        <f t="shared" si="25"/>
        <v>0</v>
      </c>
    </row>
    <row r="752" spans="2:11" x14ac:dyDescent="0.25">
      <c r="B752" s="18">
        <f t="shared" si="24"/>
        <v>741</v>
      </c>
      <c r="C752" s="322"/>
      <c r="D752" s="322"/>
      <c r="E752" s="144"/>
      <c r="F752" s="140"/>
      <c r="G752" s="330"/>
      <c r="H752" s="331"/>
      <c r="I752" s="19"/>
      <c r="J752" s="206"/>
      <c r="K752" s="20">
        <f t="shared" si="25"/>
        <v>0</v>
      </c>
    </row>
    <row r="753" spans="2:11" x14ac:dyDescent="0.25">
      <c r="B753" s="18">
        <f t="shared" ref="B753:B816" si="26">ROW()-ROW($B$11)</f>
        <v>742</v>
      </c>
      <c r="C753" s="322"/>
      <c r="D753" s="322"/>
      <c r="E753" s="144"/>
      <c r="F753" s="140"/>
      <c r="G753" s="330"/>
      <c r="H753" s="331"/>
      <c r="I753" s="19"/>
      <c r="J753" s="206"/>
      <c r="K753" s="20">
        <f t="shared" si="25"/>
        <v>0</v>
      </c>
    </row>
    <row r="754" spans="2:11" x14ac:dyDescent="0.25">
      <c r="B754" s="18">
        <f t="shared" si="26"/>
        <v>743</v>
      </c>
      <c r="C754" s="322"/>
      <c r="D754" s="322"/>
      <c r="E754" s="144"/>
      <c r="F754" s="140"/>
      <c r="G754" s="330"/>
      <c r="H754" s="331"/>
      <c r="I754" s="19"/>
      <c r="J754" s="206"/>
      <c r="K754" s="20">
        <f t="shared" si="25"/>
        <v>0</v>
      </c>
    </row>
    <row r="755" spans="2:11" x14ac:dyDescent="0.25">
      <c r="B755" s="18">
        <f t="shared" si="26"/>
        <v>744</v>
      </c>
      <c r="C755" s="322"/>
      <c r="D755" s="322"/>
      <c r="E755" s="144"/>
      <c r="F755" s="140"/>
      <c r="G755" s="330"/>
      <c r="H755" s="331"/>
      <c r="I755" s="19"/>
      <c r="J755" s="206"/>
      <c r="K755" s="20">
        <f t="shared" si="25"/>
        <v>0</v>
      </c>
    </row>
    <row r="756" spans="2:11" x14ac:dyDescent="0.25">
      <c r="B756" s="18">
        <f t="shared" si="26"/>
        <v>745</v>
      </c>
      <c r="C756" s="322"/>
      <c r="D756" s="322"/>
      <c r="E756" s="144"/>
      <c r="F756" s="140"/>
      <c r="G756" s="330"/>
      <c r="H756" s="331"/>
      <c r="I756" s="19"/>
      <c r="J756" s="206"/>
      <c r="K756" s="20">
        <f t="shared" si="25"/>
        <v>0</v>
      </c>
    </row>
    <row r="757" spans="2:11" x14ac:dyDescent="0.25">
      <c r="B757" s="18">
        <f t="shared" si="26"/>
        <v>746</v>
      </c>
      <c r="C757" s="322"/>
      <c r="D757" s="322"/>
      <c r="E757" s="144"/>
      <c r="F757" s="140"/>
      <c r="G757" s="330"/>
      <c r="H757" s="331"/>
      <c r="I757" s="19"/>
      <c r="J757" s="206"/>
      <c r="K757" s="20">
        <f t="shared" si="25"/>
        <v>0</v>
      </c>
    </row>
    <row r="758" spans="2:11" x14ac:dyDescent="0.25">
      <c r="B758" s="18">
        <f t="shared" si="26"/>
        <v>747</v>
      </c>
      <c r="C758" s="322"/>
      <c r="D758" s="322"/>
      <c r="E758" s="144"/>
      <c r="F758" s="140"/>
      <c r="G758" s="330"/>
      <c r="H758" s="331"/>
      <c r="I758" s="19"/>
      <c r="J758" s="206"/>
      <c r="K758" s="20">
        <f t="shared" si="25"/>
        <v>0</v>
      </c>
    </row>
    <row r="759" spans="2:11" x14ac:dyDescent="0.25">
      <c r="B759" s="18">
        <f t="shared" si="26"/>
        <v>748</v>
      </c>
      <c r="C759" s="322"/>
      <c r="D759" s="322"/>
      <c r="E759" s="144"/>
      <c r="F759" s="140"/>
      <c r="G759" s="330"/>
      <c r="H759" s="331"/>
      <c r="I759" s="19"/>
      <c r="J759" s="206"/>
      <c r="K759" s="20">
        <f t="shared" si="25"/>
        <v>0</v>
      </c>
    </row>
    <row r="760" spans="2:11" x14ac:dyDescent="0.25">
      <c r="B760" s="18">
        <f t="shared" si="26"/>
        <v>749</v>
      </c>
      <c r="C760" s="322"/>
      <c r="D760" s="322"/>
      <c r="E760" s="144"/>
      <c r="F760" s="140"/>
      <c r="G760" s="330"/>
      <c r="H760" s="331"/>
      <c r="I760" s="19"/>
      <c r="J760" s="206"/>
      <c r="K760" s="20">
        <f t="shared" si="25"/>
        <v>0</v>
      </c>
    </row>
    <row r="761" spans="2:11" x14ac:dyDescent="0.25">
      <c r="B761" s="18">
        <f t="shared" si="26"/>
        <v>750</v>
      </c>
      <c r="C761" s="322"/>
      <c r="D761" s="322"/>
      <c r="E761" s="144"/>
      <c r="F761" s="140"/>
      <c r="G761" s="330"/>
      <c r="H761" s="331"/>
      <c r="I761" s="19"/>
      <c r="J761" s="206"/>
      <c r="K761" s="20">
        <f t="shared" si="25"/>
        <v>0</v>
      </c>
    </row>
    <row r="762" spans="2:11" x14ac:dyDescent="0.25">
      <c r="B762" s="18">
        <f t="shared" si="26"/>
        <v>751</v>
      </c>
      <c r="C762" s="322"/>
      <c r="D762" s="322"/>
      <c r="E762" s="144"/>
      <c r="F762" s="140"/>
      <c r="G762" s="330"/>
      <c r="H762" s="331"/>
      <c r="I762" s="19"/>
      <c r="J762" s="206"/>
      <c r="K762" s="20">
        <f t="shared" si="25"/>
        <v>0</v>
      </c>
    </row>
    <row r="763" spans="2:11" x14ac:dyDescent="0.25">
      <c r="B763" s="18">
        <f t="shared" si="26"/>
        <v>752</v>
      </c>
      <c r="C763" s="322"/>
      <c r="D763" s="322"/>
      <c r="E763" s="144"/>
      <c r="F763" s="140"/>
      <c r="G763" s="330"/>
      <c r="H763" s="331"/>
      <c r="I763" s="19"/>
      <c r="J763" s="206"/>
      <c r="K763" s="20">
        <f t="shared" si="25"/>
        <v>0</v>
      </c>
    </row>
    <row r="764" spans="2:11" x14ac:dyDescent="0.25">
      <c r="B764" s="18">
        <f t="shared" si="26"/>
        <v>753</v>
      </c>
      <c r="C764" s="322"/>
      <c r="D764" s="322"/>
      <c r="E764" s="144"/>
      <c r="F764" s="140"/>
      <c r="G764" s="330"/>
      <c r="H764" s="331"/>
      <c r="I764" s="19"/>
      <c r="J764" s="206"/>
      <c r="K764" s="20">
        <f t="shared" si="25"/>
        <v>0</v>
      </c>
    </row>
    <row r="765" spans="2:11" x14ac:dyDescent="0.25">
      <c r="B765" s="18">
        <f t="shared" si="26"/>
        <v>754</v>
      </c>
      <c r="C765" s="322"/>
      <c r="D765" s="322"/>
      <c r="E765" s="144"/>
      <c r="F765" s="140"/>
      <c r="G765" s="330"/>
      <c r="H765" s="331"/>
      <c r="I765" s="19"/>
      <c r="J765" s="206"/>
      <c r="K765" s="20">
        <f t="shared" si="25"/>
        <v>0</v>
      </c>
    </row>
    <row r="766" spans="2:11" x14ac:dyDescent="0.25">
      <c r="B766" s="18">
        <f t="shared" si="26"/>
        <v>755</v>
      </c>
      <c r="C766" s="322"/>
      <c r="D766" s="322"/>
      <c r="E766" s="144"/>
      <c r="F766" s="140"/>
      <c r="G766" s="330"/>
      <c r="H766" s="331"/>
      <c r="I766" s="19"/>
      <c r="J766" s="206"/>
      <c r="K766" s="20">
        <f t="shared" si="25"/>
        <v>0</v>
      </c>
    </row>
    <row r="767" spans="2:11" x14ac:dyDescent="0.25">
      <c r="B767" s="18">
        <f t="shared" si="26"/>
        <v>756</v>
      </c>
      <c r="C767" s="322"/>
      <c r="D767" s="322"/>
      <c r="E767" s="144"/>
      <c r="F767" s="140"/>
      <c r="G767" s="330"/>
      <c r="H767" s="331"/>
      <c r="I767" s="19"/>
      <c r="J767" s="206"/>
      <c r="K767" s="20">
        <f t="shared" si="25"/>
        <v>0</v>
      </c>
    </row>
    <row r="768" spans="2:11" x14ac:dyDescent="0.25">
      <c r="B768" s="18">
        <f t="shared" si="26"/>
        <v>757</v>
      </c>
      <c r="C768" s="322"/>
      <c r="D768" s="322"/>
      <c r="E768" s="144"/>
      <c r="F768" s="140"/>
      <c r="G768" s="330"/>
      <c r="H768" s="331"/>
      <c r="I768" s="19"/>
      <c r="J768" s="206"/>
      <c r="K768" s="20">
        <f t="shared" si="25"/>
        <v>0</v>
      </c>
    </row>
    <row r="769" spans="2:11" x14ac:dyDescent="0.25">
      <c r="B769" s="18">
        <f t="shared" si="26"/>
        <v>758</v>
      </c>
      <c r="C769" s="322"/>
      <c r="D769" s="322"/>
      <c r="E769" s="144"/>
      <c r="F769" s="140"/>
      <c r="G769" s="330"/>
      <c r="H769" s="331"/>
      <c r="I769" s="19"/>
      <c r="J769" s="206"/>
      <c r="K769" s="20">
        <f t="shared" si="25"/>
        <v>0</v>
      </c>
    </row>
    <row r="770" spans="2:11" x14ac:dyDescent="0.25">
      <c r="B770" s="18">
        <f t="shared" si="26"/>
        <v>759</v>
      </c>
      <c r="C770" s="322"/>
      <c r="D770" s="322"/>
      <c r="E770" s="144"/>
      <c r="F770" s="140"/>
      <c r="G770" s="330"/>
      <c r="H770" s="331"/>
      <c r="I770" s="19"/>
      <c r="J770" s="206"/>
      <c r="K770" s="20">
        <f t="shared" ref="K770:K833" si="27">J770*I770</f>
        <v>0</v>
      </c>
    </row>
    <row r="771" spans="2:11" x14ac:dyDescent="0.25">
      <c r="B771" s="18">
        <f t="shared" si="26"/>
        <v>760</v>
      </c>
      <c r="C771" s="322"/>
      <c r="D771" s="322"/>
      <c r="E771" s="144"/>
      <c r="F771" s="140"/>
      <c r="G771" s="330"/>
      <c r="H771" s="331"/>
      <c r="I771" s="19"/>
      <c r="J771" s="206"/>
      <c r="K771" s="20">
        <f t="shared" si="27"/>
        <v>0</v>
      </c>
    </row>
    <row r="772" spans="2:11" x14ac:dyDescent="0.25">
      <c r="B772" s="18">
        <f t="shared" si="26"/>
        <v>761</v>
      </c>
      <c r="C772" s="322"/>
      <c r="D772" s="322"/>
      <c r="E772" s="144"/>
      <c r="F772" s="140"/>
      <c r="G772" s="330"/>
      <c r="H772" s="331"/>
      <c r="I772" s="19"/>
      <c r="J772" s="206"/>
      <c r="K772" s="20">
        <f t="shared" si="27"/>
        <v>0</v>
      </c>
    </row>
    <row r="773" spans="2:11" x14ac:dyDescent="0.25">
      <c r="B773" s="18">
        <f t="shared" si="26"/>
        <v>762</v>
      </c>
      <c r="C773" s="322"/>
      <c r="D773" s="322"/>
      <c r="E773" s="144"/>
      <c r="F773" s="140"/>
      <c r="G773" s="330"/>
      <c r="H773" s="331"/>
      <c r="I773" s="19"/>
      <c r="J773" s="206"/>
      <c r="K773" s="20">
        <f t="shared" si="27"/>
        <v>0</v>
      </c>
    </row>
    <row r="774" spans="2:11" x14ac:dyDescent="0.25">
      <c r="B774" s="18">
        <f t="shared" si="26"/>
        <v>763</v>
      </c>
      <c r="C774" s="322"/>
      <c r="D774" s="322"/>
      <c r="E774" s="144"/>
      <c r="F774" s="140"/>
      <c r="G774" s="330"/>
      <c r="H774" s="331"/>
      <c r="I774" s="19"/>
      <c r="J774" s="206"/>
      <c r="K774" s="20">
        <f t="shared" si="27"/>
        <v>0</v>
      </c>
    </row>
    <row r="775" spans="2:11" x14ac:dyDescent="0.25">
      <c r="B775" s="18">
        <f t="shared" si="26"/>
        <v>764</v>
      </c>
      <c r="C775" s="322"/>
      <c r="D775" s="322"/>
      <c r="E775" s="144"/>
      <c r="F775" s="140"/>
      <c r="G775" s="330"/>
      <c r="H775" s="331"/>
      <c r="I775" s="19"/>
      <c r="J775" s="206"/>
      <c r="K775" s="20">
        <f t="shared" si="27"/>
        <v>0</v>
      </c>
    </row>
    <row r="776" spans="2:11" x14ac:dyDescent="0.25">
      <c r="B776" s="18">
        <f t="shared" si="26"/>
        <v>765</v>
      </c>
      <c r="C776" s="322"/>
      <c r="D776" s="322"/>
      <c r="E776" s="144"/>
      <c r="F776" s="140"/>
      <c r="G776" s="330"/>
      <c r="H776" s="331"/>
      <c r="I776" s="19"/>
      <c r="J776" s="206"/>
      <c r="K776" s="20">
        <f t="shared" si="27"/>
        <v>0</v>
      </c>
    </row>
    <row r="777" spans="2:11" x14ac:dyDescent="0.25">
      <c r="B777" s="18">
        <f t="shared" si="26"/>
        <v>766</v>
      </c>
      <c r="C777" s="322"/>
      <c r="D777" s="322"/>
      <c r="E777" s="144"/>
      <c r="F777" s="140"/>
      <c r="G777" s="330"/>
      <c r="H777" s="331"/>
      <c r="I777" s="19"/>
      <c r="J777" s="206"/>
      <c r="K777" s="20">
        <f t="shared" si="27"/>
        <v>0</v>
      </c>
    </row>
    <row r="778" spans="2:11" x14ac:dyDescent="0.25">
      <c r="B778" s="18">
        <f t="shared" si="26"/>
        <v>767</v>
      </c>
      <c r="C778" s="322"/>
      <c r="D778" s="322"/>
      <c r="E778" s="144"/>
      <c r="F778" s="140"/>
      <c r="G778" s="330"/>
      <c r="H778" s="331"/>
      <c r="I778" s="19"/>
      <c r="J778" s="206"/>
      <c r="K778" s="20">
        <f t="shared" si="27"/>
        <v>0</v>
      </c>
    </row>
    <row r="779" spans="2:11" x14ac:dyDescent="0.25">
      <c r="B779" s="18">
        <f t="shared" si="26"/>
        <v>768</v>
      </c>
      <c r="C779" s="322"/>
      <c r="D779" s="322"/>
      <c r="E779" s="144"/>
      <c r="F779" s="140"/>
      <c r="G779" s="330"/>
      <c r="H779" s="331"/>
      <c r="I779" s="19"/>
      <c r="J779" s="206"/>
      <c r="K779" s="20">
        <f t="shared" si="27"/>
        <v>0</v>
      </c>
    </row>
    <row r="780" spans="2:11" x14ac:dyDescent="0.25">
      <c r="B780" s="18">
        <f t="shared" si="26"/>
        <v>769</v>
      </c>
      <c r="C780" s="322"/>
      <c r="D780" s="322"/>
      <c r="E780" s="144"/>
      <c r="F780" s="140"/>
      <c r="G780" s="330"/>
      <c r="H780" s="331"/>
      <c r="I780" s="19"/>
      <c r="J780" s="206"/>
      <c r="K780" s="20">
        <f t="shared" si="27"/>
        <v>0</v>
      </c>
    </row>
    <row r="781" spans="2:11" x14ac:dyDescent="0.25">
      <c r="B781" s="18">
        <f t="shared" si="26"/>
        <v>770</v>
      </c>
      <c r="C781" s="322"/>
      <c r="D781" s="322"/>
      <c r="E781" s="144"/>
      <c r="F781" s="140"/>
      <c r="G781" s="330"/>
      <c r="H781" s="331"/>
      <c r="I781" s="19"/>
      <c r="J781" s="206"/>
      <c r="K781" s="20">
        <f t="shared" si="27"/>
        <v>0</v>
      </c>
    </row>
    <row r="782" spans="2:11" x14ac:dyDescent="0.25">
      <c r="B782" s="18">
        <f t="shared" si="26"/>
        <v>771</v>
      </c>
      <c r="C782" s="322"/>
      <c r="D782" s="322"/>
      <c r="E782" s="144"/>
      <c r="F782" s="140"/>
      <c r="G782" s="330"/>
      <c r="H782" s="331"/>
      <c r="I782" s="19"/>
      <c r="J782" s="206"/>
      <c r="K782" s="20">
        <f t="shared" si="27"/>
        <v>0</v>
      </c>
    </row>
    <row r="783" spans="2:11" x14ac:dyDescent="0.25">
      <c r="B783" s="18">
        <f t="shared" si="26"/>
        <v>772</v>
      </c>
      <c r="C783" s="322"/>
      <c r="D783" s="322"/>
      <c r="E783" s="144"/>
      <c r="F783" s="140"/>
      <c r="G783" s="330"/>
      <c r="H783" s="331"/>
      <c r="I783" s="19"/>
      <c r="J783" s="206"/>
      <c r="K783" s="20">
        <f t="shared" si="27"/>
        <v>0</v>
      </c>
    </row>
    <row r="784" spans="2:11" x14ac:dyDescent="0.25">
      <c r="B784" s="18">
        <f t="shared" si="26"/>
        <v>773</v>
      </c>
      <c r="C784" s="322"/>
      <c r="D784" s="322"/>
      <c r="E784" s="144"/>
      <c r="F784" s="140"/>
      <c r="G784" s="330"/>
      <c r="H784" s="331"/>
      <c r="I784" s="19"/>
      <c r="J784" s="206"/>
      <c r="K784" s="20">
        <f t="shared" si="27"/>
        <v>0</v>
      </c>
    </row>
    <row r="785" spans="2:11" x14ac:dyDescent="0.25">
      <c r="B785" s="18">
        <f t="shared" si="26"/>
        <v>774</v>
      </c>
      <c r="C785" s="322"/>
      <c r="D785" s="322"/>
      <c r="E785" s="144"/>
      <c r="F785" s="140"/>
      <c r="G785" s="330"/>
      <c r="H785" s="331"/>
      <c r="I785" s="19"/>
      <c r="J785" s="206"/>
      <c r="K785" s="20">
        <f t="shared" si="27"/>
        <v>0</v>
      </c>
    </row>
    <row r="786" spans="2:11" x14ac:dyDescent="0.25">
      <c r="B786" s="18">
        <f t="shared" si="26"/>
        <v>775</v>
      </c>
      <c r="C786" s="322"/>
      <c r="D786" s="322"/>
      <c r="E786" s="144"/>
      <c r="F786" s="140"/>
      <c r="G786" s="330"/>
      <c r="H786" s="331"/>
      <c r="I786" s="19"/>
      <c r="J786" s="206"/>
      <c r="K786" s="20">
        <f t="shared" si="27"/>
        <v>0</v>
      </c>
    </row>
    <row r="787" spans="2:11" x14ac:dyDescent="0.25">
      <c r="B787" s="18">
        <f t="shared" si="26"/>
        <v>776</v>
      </c>
      <c r="C787" s="322"/>
      <c r="D787" s="322"/>
      <c r="E787" s="144"/>
      <c r="F787" s="140"/>
      <c r="G787" s="330"/>
      <c r="H787" s="331"/>
      <c r="I787" s="19"/>
      <c r="J787" s="206"/>
      <c r="K787" s="20">
        <f t="shared" si="27"/>
        <v>0</v>
      </c>
    </row>
    <row r="788" spans="2:11" x14ac:dyDescent="0.25">
      <c r="B788" s="18">
        <f t="shared" si="26"/>
        <v>777</v>
      </c>
      <c r="C788" s="322"/>
      <c r="D788" s="322"/>
      <c r="E788" s="144"/>
      <c r="F788" s="140"/>
      <c r="G788" s="330"/>
      <c r="H788" s="331"/>
      <c r="I788" s="19"/>
      <c r="J788" s="206"/>
      <c r="K788" s="20">
        <f t="shared" si="27"/>
        <v>0</v>
      </c>
    </row>
    <row r="789" spans="2:11" x14ac:dyDescent="0.25">
      <c r="B789" s="18">
        <f t="shared" si="26"/>
        <v>778</v>
      </c>
      <c r="C789" s="322"/>
      <c r="D789" s="322"/>
      <c r="E789" s="144"/>
      <c r="F789" s="140"/>
      <c r="G789" s="330"/>
      <c r="H789" s="331"/>
      <c r="I789" s="19"/>
      <c r="J789" s="206"/>
      <c r="K789" s="20">
        <f t="shared" si="27"/>
        <v>0</v>
      </c>
    </row>
    <row r="790" spans="2:11" x14ac:dyDescent="0.25">
      <c r="B790" s="18">
        <f t="shared" si="26"/>
        <v>779</v>
      </c>
      <c r="C790" s="322"/>
      <c r="D790" s="322"/>
      <c r="E790" s="144"/>
      <c r="F790" s="140"/>
      <c r="G790" s="330"/>
      <c r="H790" s="331"/>
      <c r="I790" s="19"/>
      <c r="J790" s="206"/>
      <c r="K790" s="20">
        <f t="shared" si="27"/>
        <v>0</v>
      </c>
    </row>
    <row r="791" spans="2:11" x14ac:dyDescent="0.25">
      <c r="B791" s="18">
        <f t="shared" si="26"/>
        <v>780</v>
      </c>
      <c r="C791" s="322"/>
      <c r="D791" s="322"/>
      <c r="E791" s="144"/>
      <c r="F791" s="140"/>
      <c r="G791" s="330"/>
      <c r="H791" s="331"/>
      <c r="I791" s="19"/>
      <c r="J791" s="206"/>
      <c r="K791" s="20">
        <f t="shared" si="27"/>
        <v>0</v>
      </c>
    </row>
    <row r="792" spans="2:11" x14ac:dyDescent="0.25">
      <c r="B792" s="18">
        <f t="shared" si="26"/>
        <v>781</v>
      </c>
      <c r="C792" s="322"/>
      <c r="D792" s="322"/>
      <c r="E792" s="144"/>
      <c r="F792" s="140"/>
      <c r="G792" s="330"/>
      <c r="H792" s="331"/>
      <c r="I792" s="19"/>
      <c r="J792" s="206"/>
      <c r="K792" s="20">
        <f t="shared" si="27"/>
        <v>0</v>
      </c>
    </row>
    <row r="793" spans="2:11" x14ac:dyDescent="0.25">
      <c r="B793" s="18">
        <f t="shared" si="26"/>
        <v>782</v>
      </c>
      <c r="C793" s="322"/>
      <c r="D793" s="322"/>
      <c r="E793" s="144"/>
      <c r="F793" s="140"/>
      <c r="G793" s="330"/>
      <c r="H793" s="331"/>
      <c r="I793" s="19"/>
      <c r="J793" s="206"/>
      <c r="K793" s="20">
        <f t="shared" si="27"/>
        <v>0</v>
      </c>
    </row>
    <row r="794" spans="2:11" x14ac:dyDescent="0.25">
      <c r="B794" s="18">
        <f t="shared" si="26"/>
        <v>783</v>
      </c>
      <c r="C794" s="322"/>
      <c r="D794" s="322"/>
      <c r="E794" s="144"/>
      <c r="F794" s="140"/>
      <c r="G794" s="330"/>
      <c r="H794" s="331"/>
      <c r="I794" s="19"/>
      <c r="J794" s="206"/>
      <c r="K794" s="20">
        <f t="shared" si="27"/>
        <v>0</v>
      </c>
    </row>
    <row r="795" spans="2:11" x14ac:dyDescent="0.25">
      <c r="B795" s="18">
        <f t="shared" si="26"/>
        <v>784</v>
      </c>
      <c r="C795" s="322"/>
      <c r="D795" s="322"/>
      <c r="E795" s="144"/>
      <c r="F795" s="140"/>
      <c r="G795" s="330"/>
      <c r="H795" s="331"/>
      <c r="I795" s="19"/>
      <c r="J795" s="206"/>
      <c r="K795" s="20">
        <f t="shared" si="27"/>
        <v>0</v>
      </c>
    </row>
    <row r="796" spans="2:11" x14ac:dyDescent="0.25">
      <c r="B796" s="18">
        <f t="shared" si="26"/>
        <v>785</v>
      </c>
      <c r="C796" s="322"/>
      <c r="D796" s="322"/>
      <c r="E796" s="144"/>
      <c r="F796" s="140"/>
      <c r="G796" s="330"/>
      <c r="H796" s="331"/>
      <c r="I796" s="19"/>
      <c r="J796" s="206"/>
      <c r="K796" s="20">
        <f t="shared" si="27"/>
        <v>0</v>
      </c>
    </row>
    <row r="797" spans="2:11" x14ac:dyDescent="0.25">
      <c r="B797" s="18">
        <f t="shared" si="26"/>
        <v>786</v>
      </c>
      <c r="C797" s="322"/>
      <c r="D797" s="322"/>
      <c r="E797" s="144"/>
      <c r="F797" s="140"/>
      <c r="G797" s="330"/>
      <c r="H797" s="331"/>
      <c r="I797" s="19"/>
      <c r="J797" s="206"/>
      <c r="K797" s="20">
        <f t="shared" si="27"/>
        <v>0</v>
      </c>
    </row>
    <row r="798" spans="2:11" x14ac:dyDescent="0.25">
      <c r="B798" s="18">
        <f t="shared" si="26"/>
        <v>787</v>
      </c>
      <c r="C798" s="322"/>
      <c r="D798" s="322"/>
      <c r="E798" s="144"/>
      <c r="F798" s="140"/>
      <c r="G798" s="330"/>
      <c r="H798" s="331"/>
      <c r="I798" s="19"/>
      <c r="J798" s="206"/>
      <c r="K798" s="20">
        <f t="shared" si="27"/>
        <v>0</v>
      </c>
    </row>
    <row r="799" spans="2:11" x14ac:dyDescent="0.25">
      <c r="B799" s="18">
        <f t="shared" si="26"/>
        <v>788</v>
      </c>
      <c r="C799" s="322"/>
      <c r="D799" s="322"/>
      <c r="E799" s="144"/>
      <c r="F799" s="140"/>
      <c r="G799" s="330"/>
      <c r="H799" s="331"/>
      <c r="I799" s="19"/>
      <c r="J799" s="206"/>
      <c r="K799" s="20">
        <f t="shared" si="27"/>
        <v>0</v>
      </c>
    </row>
    <row r="800" spans="2:11" x14ac:dyDescent="0.25">
      <c r="B800" s="18">
        <f t="shared" si="26"/>
        <v>789</v>
      </c>
      <c r="C800" s="322"/>
      <c r="D800" s="322"/>
      <c r="E800" s="144"/>
      <c r="F800" s="140"/>
      <c r="G800" s="330"/>
      <c r="H800" s="331"/>
      <c r="I800" s="19"/>
      <c r="J800" s="206"/>
      <c r="K800" s="20">
        <f t="shared" si="27"/>
        <v>0</v>
      </c>
    </row>
    <row r="801" spans="2:11" x14ac:dyDescent="0.25">
      <c r="B801" s="18">
        <f t="shared" si="26"/>
        <v>790</v>
      </c>
      <c r="C801" s="322"/>
      <c r="D801" s="322"/>
      <c r="E801" s="144"/>
      <c r="F801" s="140"/>
      <c r="G801" s="330"/>
      <c r="H801" s="331"/>
      <c r="I801" s="19"/>
      <c r="J801" s="206"/>
      <c r="K801" s="20">
        <f t="shared" si="27"/>
        <v>0</v>
      </c>
    </row>
    <row r="802" spans="2:11" x14ac:dyDescent="0.25">
      <c r="B802" s="18">
        <f t="shared" si="26"/>
        <v>791</v>
      </c>
      <c r="C802" s="322"/>
      <c r="D802" s="322"/>
      <c r="E802" s="144"/>
      <c r="F802" s="140"/>
      <c r="G802" s="330"/>
      <c r="H802" s="331"/>
      <c r="I802" s="19"/>
      <c r="J802" s="206"/>
      <c r="K802" s="20">
        <f t="shared" si="27"/>
        <v>0</v>
      </c>
    </row>
    <row r="803" spans="2:11" x14ac:dyDescent="0.25">
      <c r="B803" s="18">
        <f t="shared" si="26"/>
        <v>792</v>
      </c>
      <c r="C803" s="322"/>
      <c r="D803" s="322"/>
      <c r="E803" s="144"/>
      <c r="F803" s="140"/>
      <c r="G803" s="330"/>
      <c r="H803" s="331"/>
      <c r="I803" s="19"/>
      <c r="J803" s="206"/>
      <c r="K803" s="20">
        <f t="shared" si="27"/>
        <v>0</v>
      </c>
    </row>
    <row r="804" spans="2:11" x14ac:dyDescent="0.25">
      <c r="B804" s="18">
        <f t="shared" si="26"/>
        <v>793</v>
      </c>
      <c r="C804" s="322"/>
      <c r="D804" s="322"/>
      <c r="E804" s="144"/>
      <c r="F804" s="140"/>
      <c r="G804" s="330"/>
      <c r="H804" s="331"/>
      <c r="I804" s="19"/>
      <c r="J804" s="206"/>
      <c r="K804" s="20">
        <f t="shared" si="27"/>
        <v>0</v>
      </c>
    </row>
    <row r="805" spans="2:11" x14ac:dyDescent="0.25">
      <c r="B805" s="18">
        <f t="shared" si="26"/>
        <v>794</v>
      </c>
      <c r="C805" s="322"/>
      <c r="D805" s="322"/>
      <c r="E805" s="144"/>
      <c r="F805" s="140"/>
      <c r="G805" s="330"/>
      <c r="H805" s="331"/>
      <c r="I805" s="19"/>
      <c r="J805" s="206"/>
      <c r="K805" s="20">
        <f t="shared" si="27"/>
        <v>0</v>
      </c>
    </row>
    <row r="806" spans="2:11" x14ac:dyDescent="0.25">
      <c r="B806" s="18">
        <f t="shared" si="26"/>
        <v>795</v>
      </c>
      <c r="C806" s="322"/>
      <c r="D806" s="322"/>
      <c r="E806" s="144"/>
      <c r="F806" s="140"/>
      <c r="G806" s="330"/>
      <c r="H806" s="331"/>
      <c r="I806" s="19"/>
      <c r="J806" s="206"/>
      <c r="K806" s="20">
        <f t="shared" si="27"/>
        <v>0</v>
      </c>
    </row>
    <row r="807" spans="2:11" x14ac:dyDescent="0.25">
      <c r="B807" s="18">
        <f t="shared" si="26"/>
        <v>796</v>
      </c>
      <c r="C807" s="322"/>
      <c r="D807" s="322"/>
      <c r="E807" s="144"/>
      <c r="F807" s="140"/>
      <c r="G807" s="330"/>
      <c r="H807" s="331"/>
      <c r="I807" s="19"/>
      <c r="J807" s="206"/>
      <c r="K807" s="20">
        <f t="shared" si="27"/>
        <v>0</v>
      </c>
    </row>
    <row r="808" spans="2:11" x14ac:dyDescent="0.25">
      <c r="B808" s="18">
        <f t="shared" si="26"/>
        <v>797</v>
      </c>
      <c r="C808" s="322"/>
      <c r="D808" s="322"/>
      <c r="E808" s="144"/>
      <c r="F808" s="140"/>
      <c r="G808" s="330"/>
      <c r="H808" s="331"/>
      <c r="I808" s="19"/>
      <c r="J808" s="206"/>
      <c r="K808" s="20">
        <f t="shared" si="27"/>
        <v>0</v>
      </c>
    </row>
    <row r="809" spans="2:11" x14ac:dyDescent="0.25">
      <c r="B809" s="18">
        <f t="shared" si="26"/>
        <v>798</v>
      </c>
      <c r="C809" s="322"/>
      <c r="D809" s="322"/>
      <c r="E809" s="144"/>
      <c r="F809" s="140"/>
      <c r="G809" s="330"/>
      <c r="H809" s="331"/>
      <c r="I809" s="19"/>
      <c r="J809" s="206"/>
      <c r="K809" s="20">
        <f t="shared" si="27"/>
        <v>0</v>
      </c>
    </row>
    <row r="810" spans="2:11" x14ac:dyDescent="0.25">
      <c r="B810" s="18">
        <f t="shared" si="26"/>
        <v>799</v>
      </c>
      <c r="C810" s="322"/>
      <c r="D810" s="322"/>
      <c r="E810" s="144"/>
      <c r="F810" s="140"/>
      <c r="G810" s="330"/>
      <c r="H810" s="331"/>
      <c r="I810" s="19"/>
      <c r="J810" s="206"/>
      <c r="K810" s="20">
        <f t="shared" si="27"/>
        <v>0</v>
      </c>
    </row>
    <row r="811" spans="2:11" x14ac:dyDescent="0.25">
      <c r="B811" s="18">
        <f t="shared" si="26"/>
        <v>800</v>
      </c>
      <c r="C811" s="322"/>
      <c r="D811" s="322"/>
      <c r="E811" s="144"/>
      <c r="F811" s="140"/>
      <c r="G811" s="330"/>
      <c r="H811" s="331"/>
      <c r="I811" s="19"/>
      <c r="J811" s="206"/>
      <c r="K811" s="20">
        <f t="shared" si="27"/>
        <v>0</v>
      </c>
    </row>
    <row r="812" spans="2:11" x14ac:dyDescent="0.25">
      <c r="B812" s="18">
        <f t="shared" si="26"/>
        <v>801</v>
      </c>
      <c r="C812" s="322"/>
      <c r="D812" s="322"/>
      <c r="E812" s="144"/>
      <c r="F812" s="140"/>
      <c r="G812" s="330"/>
      <c r="H812" s="331"/>
      <c r="I812" s="19"/>
      <c r="J812" s="206"/>
      <c r="K812" s="20">
        <f t="shared" si="27"/>
        <v>0</v>
      </c>
    </row>
    <row r="813" spans="2:11" x14ac:dyDescent="0.25">
      <c r="B813" s="18">
        <f t="shared" si="26"/>
        <v>802</v>
      </c>
      <c r="C813" s="322"/>
      <c r="D813" s="322"/>
      <c r="E813" s="144"/>
      <c r="F813" s="140"/>
      <c r="G813" s="330"/>
      <c r="H813" s="331"/>
      <c r="I813" s="19"/>
      <c r="J813" s="206"/>
      <c r="K813" s="20">
        <f t="shared" si="27"/>
        <v>0</v>
      </c>
    </row>
    <row r="814" spans="2:11" x14ac:dyDescent="0.25">
      <c r="B814" s="18">
        <f t="shared" si="26"/>
        <v>803</v>
      </c>
      <c r="C814" s="322"/>
      <c r="D814" s="322"/>
      <c r="E814" s="144"/>
      <c r="F814" s="140"/>
      <c r="G814" s="330"/>
      <c r="H814" s="331"/>
      <c r="I814" s="19"/>
      <c r="J814" s="206"/>
      <c r="K814" s="20">
        <f t="shared" si="27"/>
        <v>0</v>
      </c>
    </row>
    <row r="815" spans="2:11" x14ac:dyDescent="0.25">
      <c r="B815" s="18">
        <f t="shared" si="26"/>
        <v>804</v>
      </c>
      <c r="C815" s="322"/>
      <c r="D815" s="322"/>
      <c r="E815" s="144"/>
      <c r="F815" s="140"/>
      <c r="G815" s="330"/>
      <c r="H815" s="331"/>
      <c r="I815" s="19"/>
      <c r="J815" s="206"/>
      <c r="K815" s="20">
        <f t="shared" si="27"/>
        <v>0</v>
      </c>
    </row>
    <row r="816" spans="2:11" x14ac:dyDescent="0.25">
      <c r="B816" s="18">
        <f t="shared" si="26"/>
        <v>805</v>
      </c>
      <c r="C816" s="322"/>
      <c r="D816" s="322"/>
      <c r="E816" s="144"/>
      <c r="F816" s="140"/>
      <c r="G816" s="330"/>
      <c r="H816" s="331"/>
      <c r="I816" s="19"/>
      <c r="J816" s="206"/>
      <c r="K816" s="20">
        <f t="shared" si="27"/>
        <v>0</v>
      </c>
    </row>
    <row r="817" spans="2:11" x14ac:dyDescent="0.25">
      <c r="B817" s="18">
        <f t="shared" ref="B817:B880" si="28">ROW()-ROW($B$11)</f>
        <v>806</v>
      </c>
      <c r="C817" s="322"/>
      <c r="D817" s="322"/>
      <c r="E817" s="144"/>
      <c r="F817" s="140"/>
      <c r="G817" s="330"/>
      <c r="H817" s="331"/>
      <c r="I817" s="19"/>
      <c r="J817" s="206"/>
      <c r="K817" s="20">
        <f t="shared" si="27"/>
        <v>0</v>
      </c>
    </row>
    <row r="818" spans="2:11" x14ac:dyDescent="0.25">
      <c r="B818" s="18">
        <f t="shared" si="28"/>
        <v>807</v>
      </c>
      <c r="C818" s="322"/>
      <c r="D818" s="322"/>
      <c r="E818" s="144"/>
      <c r="F818" s="140"/>
      <c r="G818" s="330"/>
      <c r="H818" s="331"/>
      <c r="I818" s="19"/>
      <c r="J818" s="206"/>
      <c r="K818" s="20">
        <f t="shared" si="27"/>
        <v>0</v>
      </c>
    </row>
    <row r="819" spans="2:11" x14ac:dyDescent="0.25">
      <c r="B819" s="18">
        <f t="shared" si="28"/>
        <v>808</v>
      </c>
      <c r="C819" s="322"/>
      <c r="D819" s="322"/>
      <c r="E819" s="144"/>
      <c r="F819" s="140"/>
      <c r="G819" s="330"/>
      <c r="H819" s="331"/>
      <c r="I819" s="19"/>
      <c r="J819" s="206"/>
      <c r="K819" s="20">
        <f t="shared" si="27"/>
        <v>0</v>
      </c>
    </row>
    <row r="820" spans="2:11" x14ac:dyDescent="0.25">
      <c r="B820" s="18">
        <f t="shared" si="28"/>
        <v>809</v>
      </c>
      <c r="C820" s="322"/>
      <c r="D820" s="322"/>
      <c r="E820" s="144"/>
      <c r="F820" s="140"/>
      <c r="G820" s="330"/>
      <c r="H820" s="331"/>
      <c r="I820" s="19"/>
      <c r="J820" s="206"/>
      <c r="K820" s="20">
        <f t="shared" si="27"/>
        <v>0</v>
      </c>
    </row>
    <row r="821" spans="2:11" x14ac:dyDescent="0.25">
      <c r="B821" s="18">
        <f t="shared" si="28"/>
        <v>810</v>
      </c>
      <c r="C821" s="322"/>
      <c r="D821" s="322"/>
      <c r="E821" s="144"/>
      <c r="F821" s="140"/>
      <c r="G821" s="330"/>
      <c r="H821" s="331"/>
      <c r="I821" s="19"/>
      <c r="J821" s="206"/>
      <c r="K821" s="20">
        <f t="shared" si="27"/>
        <v>0</v>
      </c>
    </row>
    <row r="822" spans="2:11" x14ac:dyDescent="0.25">
      <c r="B822" s="18">
        <f t="shared" si="28"/>
        <v>811</v>
      </c>
      <c r="C822" s="322"/>
      <c r="D822" s="322"/>
      <c r="E822" s="144"/>
      <c r="F822" s="140"/>
      <c r="G822" s="330"/>
      <c r="H822" s="331"/>
      <c r="I822" s="19"/>
      <c r="J822" s="206"/>
      <c r="K822" s="20">
        <f t="shared" si="27"/>
        <v>0</v>
      </c>
    </row>
    <row r="823" spans="2:11" x14ac:dyDescent="0.25">
      <c r="B823" s="18">
        <f t="shared" si="28"/>
        <v>812</v>
      </c>
      <c r="C823" s="322"/>
      <c r="D823" s="322"/>
      <c r="E823" s="144"/>
      <c r="F823" s="140"/>
      <c r="G823" s="330"/>
      <c r="H823" s="331"/>
      <c r="I823" s="19"/>
      <c r="J823" s="206"/>
      <c r="K823" s="20">
        <f t="shared" si="27"/>
        <v>0</v>
      </c>
    </row>
    <row r="824" spans="2:11" x14ac:dyDescent="0.25">
      <c r="B824" s="18">
        <f t="shared" si="28"/>
        <v>813</v>
      </c>
      <c r="C824" s="322"/>
      <c r="D824" s="322"/>
      <c r="E824" s="144"/>
      <c r="F824" s="140"/>
      <c r="G824" s="330"/>
      <c r="H824" s="331"/>
      <c r="I824" s="19"/>
      <c r="J824" s="206"/>
      <c r="K824" s="20">
        <f t="shared" si="27"/>
        <v>0</v>
      </c>
    </row>
    <row r="825" spans="2:11" x14ac:dyDescent="0.25">
      <c r="B825" s="18">
        <f t="shared" si="28"/>
        <v>814</v>
      </c>
      <c r="C825" s="322"/>
      <c r="D825" s="322"/>
      <c r="E825" s="144"/>
      <c r="F825" s="140"/>
      <c r="G825" s="330"/>
      <c r="H825" s="331"/>
      <c r="I825" s="19"/>
      <c r="J825" s="206"/>
      <c r="K825" s="20">
        <f t="shared" si="27"/>
        <v>0</v>
      </c>
    </row>
    <row r="826" spans="2:11" x14ac:dyDescent="0.25">
      <c r="B826" s="18">
        <f t="shared" si="28"/>
        <v>815</v>
      </c>
      <c r="C826" s="322"/>
      <c r="D826" s="322"/>
      <c r="E826" s="144"/>
      <c r="F826" s="140"/>
      <c r="G826" s="330"/>
      <c r="H826" s="331"/>
      <c r="I826" s="19"/>
      <c r="J826" s="206"/>
      <c r="K826" s="20">
        <f t="shared" si="27"/>
        <v>0</v>
      </c>
    </row>
    <row r="827" spans="2:11" x14ac:dyDescent="0.25">
      <c r="B827" s="18">
        <f t="shared" si="28"/>
        <v>816</v>
      </c>
      <c r="C827" s="322"/>
      <c r="D827" s="322"/>
      <c r="E827" s="144"/>
      <c r="F827" s="140"/>
      <c r="G827" s="330"/>
      <c r="H827" s="331"/>
      <c r="I827" s="19"/>
      <c r="J827" s="206"/>
      <c r="K827" s="20">
        <f t="shared" si="27"/>
        <v>0</v>
      </c>
    </row>
    <row r="828" spans="2:11" x14ac:dyDescent="0.25">
      <c r="B828" s="18">
        <f t="shared" si="28"/>
        <v>817</v>
      </c>
      <c r="C828" s="322"/>
      <c r="D828" s="322"/>
      <c r="E828" s="144"/>
      <c r="F828" s="140"/>
      <c r="G828" s="330"/>
      <c r="H828" s="331"/>
      <c r="I828" s="19"/>
      <c r="J828" s="206"/>
      <c r="K828" s="20">
        <f t="shared" si="27"/>
        <v>0</v>
      </c>
    </row>
    <row r="829" spans="2:11" x14ac:dyDescent="0.25">
      <c r="B829" s="18">
        <f t="shared" si="28"/>
        <v>818</v>
      </c>
      <c r="C829" s="322"/>
      <c r="D829" s="322"/>
      <c r="E829" s="144"/>
      <c r="F829" s="140"/>
      <c r="G829" s="330"/>
      <c r="H829" s="331"/>
      <c r="I829" s="19"/>
      <c r="J829" s="206"/>
      <c r="K829" s="20">
        <f t="shared" si="27"/>
        <v>0</v>
      </c>
    </row>
    <row r="830" spans="2:11" x14ac:dyDescent="0.25">
      <c r="B830" s="18">
        <f t="shared" si="28"/>
        <v>819</v>
      </c>
      <c r="C830" s="322"/>
      <c r="D830" s="322"/>
      <c r="E830" s="144"/>
      <c r="F830" s="140"/>
      <c r="G830" s="330"/>
      <c r="H830" s="331"/>
      <c r="I830" s="19"/>
      <c r="J830" s="206"/>
      <c r="K830" s="20">
        <f t="shared" si="27"/>
        <v>0</v>
      </c>
    </row>
    <row r="831" spans="2:11" x14ac:dyDescent="0.25">
      <c r="B831" s="18">
        <f t="shared" si="28"/>
        <v>820</v>
      </c>
      <c r="C831" s="322"/>
      <c r="D831" s="322"/>
      <c r="E831" s="144"/>
      <c r="F831" s="140"/>
      <c r="G831" s="330"/>
      <c r="H831" s="331"/>
      <c r="I831" s="19"/>
      <c r="J831" s="206"/>
      <c r="K831" s="20">
        <f t="shared" si="27"/>
        <v>0</v>
      </c>
    </row>
    <row r="832" spans="2:11" x14ac:dyDescent="0.25">
      <c r="B832" s="18">
        <f t="shared" si="28"/>
        <v>821</v>
      </c>
      <c r="C832" s="322"/>
      <c r="D832" s="322"/>
      <c r="E832" s="144"/>
      <c r="F832" s="140"/>
      <c r="G832" s="330"/>
      <c r="H832" s="331"/>
      <c r="I832" s="19"/>
      <c r="J832" s="206"/>
      <c r="K832" s="20">
        <f t="shared" si="27"/>
        <v>0</v>
      </c>
    </row>
    <row r="833" spans="2:11" x14ac:dyDescent="0.25">
      <c r="B833" s="18">
        <f t="shared" si="28"/>
        <v>822</v>
      </c>
      <c r="C833" s="322"/>
      <c r="D833" s="322"/>
      <c r="E833" s="144"/>
      <c r="F833" s="140"/>
      <c r="G833" s="330"/>
      <c r="H833" s="331"/>
      <c r="I833" s="19"/>
      <c r="J833" s="206"/>
      <c r="K833" s="20">
        <f t="shared" si="27"/>
        <v>0</v>
      </c>
    </row>
    <row r="834" spans="2:11" x14ac:dyDescent="0.25">
      <c r="B834" s="18">
        <f t="shared" si="28"/>
        <v>823</v>
      </c>
      <c r="C834" s="322"/>
      <c r="D834" s="322"/>
      <c r="E834" s="144"/>
      <c r="F834" s="140"/>
      <c r="G834" s="330"/>
      <c r="H834" s="331"/>
      <c r="I834" s="19"/>
      <c r="J834" s="206"/>
      <c r="K834" s="20">
        <f t="shared" ref="K834:K897" si="29">J834*I834</f>
        <v>0</v>
      </c>
    </row>
    <row r="835" spans="2:11" x14ac:dyDescent="0.25">
      <c r="B835" s="18">
        <f t="shared" si="28"/>
        <v>824</v>
      </c>
      <c r="C835" s="322"/>
      <c r="D835" s="322"/>
      <c r="E835" s="144"/>
      <c r="F835" s="140"/>
      <c r="G835" s="330"/>
      <c r="H835" s="331"/>
      <c r="I835" s="19"/>
      <c r="J835" s="206"/>
      <c r="K835" s="20">
        <f t="shared" si="29"/>
        <v>0</v>
      </c>
    </row>
    <row r="836" spans="2:11" x14ac:dyDescent="0.25">
      <c r="B836" s="18">
        <f t="shared" si="28"/>
        <v>825</v>
      </c>
      <c r="C836" s="322"/>
      <c r="D836" s="322"/>
      <c r="E836" s="144"/>
      <c r="F836" s="140"/>
      <c r="G836" s="330"/>
      <c r="H836" s="331"/>
      <c r="I836" s="19"/>
      <c r="J836" s="206"/>
      <c r="K836" s="20">
        <f t="shared" si="29"/>
        <v>0</v>
      </c>
    </row>
    <row r="837" spans="2:11" x14ac:dyDescent="0.25">
      <c r="B837" s="18">
        <f t="shared" si="28"/>
        <v>826</v>
      </c>
      <c r="C837" s="322"/>
      <c r="D837" s="322"/>
      <c r="E837" s="144"/>
      <c r="F837" s="140"/>
      <c r="G837" s="330"/>
      <c r="H837" s="331"/>
      <c r="I837" s="19"/>
      <c r="J837" s="206"/>
      <c r="K837" s="20">
        <f t="shared" si="29"/>
        <v>0</v>
      </c>
    </row>
    <row r="838" spans="2:11" x14ac:dyDescent="0.25">
      <c r="B838" s="18">
        <f t="shared" si="28"/>
        <v>827</v>
      </c>
      <c r="C838" s="322"/>
      <c r="D838" s="322"/>
      <c r="E838" s="144"/>
      <c r="F838" s="140"/>
      <c r="G838" s="330"/>
      <c r="H838" s="331"/>
      <c r="I838" s="19"/>
      <c r="J838" s="206"/>
      <c r="K838" s="20">
        <f t="shared" si="29"/>
        <v>0</v>
      </c>
    </row>
    <row r="839" spans="2:11" x14ac:dyDescent="0.25">
      <c r="B839" s="18">
        <f t="shared" si="28"/>
        <v>828</v>
      </c>
      <c r="C839" s="322"/>
      <c r="D839" s="322"/>
      <c r="E839" s="144"/>
      <c r="F839" s="140"/>
      <c r="G839" s="330"/>
      <c r="H839" s="331"/>
      <c r="I839" s="19"/>
      <c r="J839" s="206"/>
      <c r="K839" s="20">
        <f t="shared" si="29"/>
        <v>0</v>
      </c>
    </row>
    <row r="840" spans="2:11" x14ac:dyDescent="0.25">
      <c r="B840" s="18">
        <f t="shared" si="28"/>
        <v>829</v>
      </c>
      <c r="C840" s="322"/>
      <c r="D840" s="322"/>
      <c r="E840" s="144"/>
      <c r="F840" s="140"/>
      <c r="G840" s="330"/>
      <c r="H840" s="331"/>
      <c r="I840" s="19"/>
      <c r="J840" s="206"/>
      <c r="K840" s="20">
        <f t="shared" si="29"/>
        <v>0</v>
      </c>
    </row>
    <row r="841" spans="2:11" x14ac:dyDescent="0.25">
      <c r="B841" s="18">
        <f t="shared" si="28"/>
        <v>830</v>
      </c>
      <c r="C841" s="322"/>
      <c r="D841" s="322"/>
      <c r="E841" s="144"/>
      <c r="F841" s="140"/>
      <c r="G841" s="330"/>
      <c r="H841" s="331"/>
      <c r="I841" s="19"/>
      <c r="J841" s="206"/>
      <c r="K841" s="20">
        <f t="shared" si="29"/>
        <v>0</v>
      </c>
    </row>
    <row r="842" spans="2:11" x14ac:dyDescent="0.25">
      <c r="B842" s="18">
        <f t="shared" si="28"/>
        <v>831</v>
      </c>
      <c r="C842" s="322"/>
      <c r="D842" s="322"/>
      <c r="E842" s="144"/>
      <c r="F842" s="140"/>
      <c r="G842" s="330"/>
      <c r="H842" s="331"/>
      <c r="I842" s="19"/>
      <c r="J842" s="206"/>
      <c r="K842" s="20">
        <f t="shared" si="29"/>
        <v>0</v>
      </c>
    </row>
    <row r="843" spans="2:11" x14ac:dyDescent="0.25">
      <c r="B843" s="18">
        <f t="shared" si="28"/>
        <v>832</v>
      </c>
      <c r="C843" s="322"/>
      <c r="D843" s="322"/>
      <c r="E843" s="144"/>
      <c r="F843" s="140"/>
      <c r="G843" s="330"/>
      <c r="H843" s="331"/>
      <c r="I843" s="19"/>
      <c r="J843" s="206"/>
      <c r="K843" s="20">
        <f t="shared" si="29"/>
        <v>0</v>
      </c>
    </row>
    <row r="844" spans="2:11" x14ac:dyDescent="0.25">
      <c r="B844" s="18">
        <f t="shared" si="28"/>
        <v>833</v>
      </c>
      <c r="C844" s="322"/>
      <c r="D844" s="322"/>
      <c r="E844" s="144"/>
      <c r="F844" s="140"/>
      <c r="G844" s="330"/>
      <c r="H844" s="331"/>
      <c r="I844" s="19"/>
      <c r="J844" s="206"/>
      <c r="K844" s="20">
        <f t="shared" si="29"/>
        <v>0</v>
      </c>
    </row>
    <row r="845" spans="2:11" x14ac:dyDescent="0.25">
      <c r="B845" s="18">
        <f t="shared" si="28"/>
        <v>834</v>
      </c>
      <c r="C845" s="322"/>
      <c r="D845" s="322"/>
      <c r="E845" s="144"/>
      <c r="F845" s="140"/>
      <c r="G845" s="330"/>
      <c r="H845" s="331"/>
      <c r="I845" s="19"/>
      <c r="J845" s="206"/>
      <c r="K845" s="20">
        <f t="shared" si="29"/>
        <v>0</v>
      </c>
    </row>
    <row r="846" spans="2:11" x14ac:dyDescent="0.25">
      <c r="B846" s="18">
        <f t="shared" si="28"/>
        <v>835</v>
      </c>
      <c r="C846" s="322"/>
      <c r="D846" s="322"/>
      <c r="E846" s="144"/>
      <c r="F846" s="140"/>
      <c r="G846" s="330"/>
      <c r="H846" s="331"/>
      <c r="I846" s="19"/>
      <c r="J846" s="206"/>
      <c r="K846" s="20">
        <f t="shared" si="29"/>
        <v>0</v>
      </c>
    </row>
    <row r="847" spans="2:11" x14ac:dyDescent="0.25">
      <c r="B847" s="18">
        <f t="shared" si="28"/>
        <v>836</v>
      </c>
      <c r="C847" s="322"/>
      <c r="D847" s="322"/>
      <c r="E847" s="144"/>
      <c r="F847" s="140"/>
      <c r="G847" s="330"/>
      <c r="H847" s="331"/>
      <c r="I847" s="19"/>
      <c r="J847" s="206"/>
      <c r="K847" s="20">
        <f t="shared" si="29"/>
        <v>0</v>
      </c>
    </row>
    <row r="848" spans="2:11" x14ac:dyDescent="0.25">
      <c r="B848" s="18">
        <f t="shared" si="28"/>
        <v>837</v>
      </c>
      <c r="C848" s="322"/>
      <c r="D848" s="322"/>
      <c r="E848" s="144"/>
      <c r="F848" s="140"/>
      <c r="G848" s="330"/>
      <c r="H848" s="331"/>
      <c r="I848" s="19"/>
      <c r="J848" s="206"/>
      <c r="K848" s="20">
        <f t="shared" si="29"/>
        <v>0</v>
      </c>
    </row>
    <row r="849" spans="2:11" x14ac:dyDescent="0.25">
      <c r="B849" s="18">
        <f t="shared" si="28"/>
        <v>838</v>
      </c>
      <c r="C849" s="322"/>
      <c r="D849" s="322"/>
      <c r="E849" s="144"/>
      <c r="F849" s="140"/>
      <c r="G849" s="330"/>
      <c r="H849" s="331"/>
      <c r="I849" s="19"/>
      <c r="J849" s="206"/>
      <c r="K849" s="20">
        <f t="shared" si="29"/>
        <v>0</v>
      </c>
    </row>
    <row r="850" spans="2:11" x14ac:dyDescent="0.25">
      <c r="B850" s="18">
        <f t="shared" si="28"/>
        <v>839</v>
      </c>
      <c r="C850" s="322"/>
      <c r="D850" s="322"/>
      <c r="E850" s="144"/>
      <c r="F850" s="140"/>
      <c r="G850" s="330"/>
      <c r="H850" s="331"/>
      <c r="I850" s="19"/>
      <c r="J850" s="206"/>
      <c r="K850" s="20">
        <f t="shared" si="29"/>
        <v>0</v>
      </c>
    </row>
    <row r="851" spans="2:11" x14ac:dyDescent="0.25">
      <c r="B851" s="18">
        <f t="shared" si="28"/>
        <v>840</v>
      </c>
      <c r="C851" s="322"/>
      <c r="D851" s="322"/>
      <c r="E851" s="144"/>
      <c r="F851" s="140"/>
      <c r="G851" s="330"/>
      <c r="H851" s="331"/>
      <c r="I851" s="19"/>
      <c r="J851" s="206"/>
      <c r="K851" s="20">
        <f t="shared" si="29"/>
        <v>0</v>
      </c>
    </row>
    <row r="852" spans="2:11" x14ac:dyDescent="0.25">
      <c r="B852" s="18">
        <f t="shared" si="28"/>
        <v>841</v>
      </c>
      <c r="C852" s="322"/>
      <c r="D852" s="322"/>
      <c r="E852" s="144"/>
      <c r="F852" s="140"/>
      <c r="G852" s="330"/>
      <c r="H852" s="331"/>
      <c r="I852" s="19"/>
      <c r="J852" s="206"/>
      <c r="K852" s="20">
        <f t="shared" si="29"/>
        <v>0</v>
      </c>
    </row>
    <row r="853" spans="2:11" x14ac:dyDescent="0.25">
      <c r="B853" s="18">
        <f t="shared" si="28"/>
        <v>842</v>
      </c>
      <c r="C853" s="322"/>
      <c r="D853" s="322"/>
      <c r="E853" s="144"/>
      <c r="F853" s="140"/>
      <c r="G853" s="330"/>
      <c r="H853" s="331"/>
      <c r="I853" s="19"/>
      <c r="J853" s="206"/>
      <c r="K853" s="20">
        <f t="shared" si="29"/>
        <v>0</v>
      </c>
    </row>
    <row r="854" spans="2:11" x14ac:dyDescent="0.25">
      <c r="B854" s="18">
        <f t="shared" si="28"/>
        <v>843</v>
      </c>
      <c r="C854" s="322"/>
      <c r="D854" s="322"/>
      <c r="E854" s="144"/>
      <c r="F854" s="140"/>
      <c r="G854" s="330"/>
      <c r="H854" s="331"/>
      <c r="I854" s="19"/>
      <c r="J854" s="206"/>
      <c r="K854" s="20">
        <f t="shared" si="29"/>
        <v>0</v>
      </c>
    </row>
    <row r="855" spans="2:11" x14ac:dyDescent="0.25">
      <c r="B855" s="18">
        <f t="shared" si="28"/>
        <v>844</v>
      </c>
      <c r="C855" s="322"/>
      <c r="D855" s="322"/>
      <c r="E855" s="144"/>
      <c r="F855" s="140"/>
      <c r="G855" s="330"/>
      <c r="H855" s="331"/>
      <c r="I855" s="19"/>
      <c r="J855" s="206"/>
      <c r="K855" s="20">
        <f t="shared" si="29"/>
        <v>0</v>
      </c>
    </row>
    <row r="856" spans="2:11" x14ac:dyDescent="0.25">
      <c r="B856" s="18">
        <f t="shared" si="28"/>
        <v>845</v>
      </c>
      <c r="C856" s="322"/>
      <c r="D856" s="322"/>
      <c r="E856" s="144"/>
      <c r="F856" s="140"/>
      <c r="G856" s="330"/>
      <c r="H856" s="331"/>
      <c r="I856" s="19"/>
      <c r="J856" s="206"/>
      <c r="K856" s="20">
        <f t="shared" si="29"/>
        <v>0</v>
      </c>
    </row>
    <row r="857" spans="2:11" x14ac:dyDescent="0.25">
      <c r="B857" s="18">
        <f t="shared" si="28"/>
        <v>846</v>
      </c>
      <c r="C857" s="322"/>
      <c r="D857" s="322"/>
      <c r="E857" s="144"/>
      <c r="F857" s="140"/>
      <c r="G857" s="330"/>
      <c r="H857" s="331"/>
      <c r="I857" s="19"/>
      <c r="J857" s="206"/>
      <c r="K857" s="20">
        <f t="shared" si="29"/>
        <v>0</v>
      </c>
    </row>
    <row r="858" spans="2:11" x14ac:dyDescent="0.25">
      <c r="B858" s="18">
        <f t="shared" si="28"/>
        <v>847</v>
      </c>
      <c r="C858" s="322"/>
      <c r="D858" s="322"/>
      <c r="E858" s="144"/>
      <c r="F858" s="140"/>
      <c r="G858" s="330"/>
      <c r="H858" s="331"/>
      <c r="I858" s="19"/>
      <c r="J858" s="206"/>
      <c r="K858" s="20">
        <f t="shared" si="29"/>
        <v>0</v>
      </c>
    </row>
    <row r="859" spans="2:11" x14ac:dyDescent="0.25">
      <c r="B859" s="18">
        <f t="shared" si="28"/>
        <v>848</v>
      </c>
      <c r="C859" s="322"/>
      <c r="D859" s="322"/>
      <c r="E859" s="144"/>
      <c r="F859" s="140"/>
      <c r="G859" s="330"/>
      <c r="H859" s="331"/>
      <c r="I859" s="19"/>
      <c r="J859" s="206"/>
      <c r="K859" s="20">
        <f t="shared" si="29"/>
        <v>0</v>
      </c>
    </row>
    <row r="860" spans="2:11" x14ac:dyDescent="0.25">
      <c r="B860" s="18">
        <f t="shared" si="28"/>
        <v>849</v>
      </c>
      <c r="C860" s="322"/>
      <c r="D860" s="322"/>
      <c r="E860" s="144"/>
      <c r="F860" s="140"/>
      <c r="G860" s="330"/>
      <c r="H860" s="331"/>
      <c r="I860" s="19"/>
      <c r="J860" s="206"/>
      <c r="K860" s="20">
        <f t="shared" si="29"/>
        <v>0</v>
      </c>
    </row>
    <row r="861" spans="2:11" x14ac:dyDescent="0.25">
      <c r="B861" s="18">
        <f t="shared" si="28"/>
        <v>850</v>
      </c>
      <c r="C861" s="322"/>
      <c r="D861" s="322"/>
      <c r="E861" s="144"/>
      <c r="F861" s="140"/>
      <c r="G861" s="330"/>
      <c r="H861" s="331"/>
      <c r="I861" s="19"/>
      <c r="J861" s="206"/>
      <c r="K861" s="20">
        <f t="shared" si="29"/>
        <v>0</v>
      </c>
    </row>
    <row r="862" spans="2:11" x14ac:dyDescent="0.25">
      <c r="B862" s="18">
        <f t="shared" si="28"/>
        <v>851</v>
      </c>
      <c r="C862" s="322"/>
      <c r="D862" s="322"/>
      <c r="E862" s="144"/>
      <c r="F862" s="140"/>
      <c r="G862" s="330"/>
      <c r="H862" s="331"/>
      <c r="I862" s="19"/>
      <c r="J862" s="206"/>
      <c r="K862" s="20">
        <f t="shared" si="29"/>
        <v>0</v>
      </c>
    </row>
    <row r="863" spans="2:11" x14ac:dyDescent="0.25">
      <c r="B863" s="18">
        <f t="shared" si="28"/>
        <v>852</v>
      </c>
      <c r="C863" s="322"/>
      <c r="D863" s="322"/>
      <c r="E863" s="144"/>
      <c r="F863" s="140"/>
      <c r="G863" s="330"/>
      <c r="H863" s="331"/>
      <c r="I863" s="19"/>
      <c r="J863" s="206"/>
      <c r="K863" s="20">
        <f t="shared" si="29"/>
        <v>0</v>
      </c>
    </row>
    <row r="864" spans="2:11" x14ac:dyDescent="0.25">
      <c r="B864" s="18">
        <f t="shared" si="28"/>
        <v>853</v>
      </c>
      <c r="C864" s="322"/>
      <c r="D864" s="322"/>
      <c r="E864" s="144"/>
      <c r="F864" s="140"/>
      <c r="G864" s="330"/>
      <c r="H864" s="331"/>
      <c r="I864" s="19"/>
      <c r="J864" s="206"/>
      <c r="K864" s="20">
        <f t="shared" si="29"/>
        <v>0</v>
      </c>
    </row>
    <row r="865" spans="2:11" x14ac:dyDescent="0.25">
      <c r="B865" s="18">
        <f t="shared" si="28"/>
        <v>854</v>
      </c>
      <c r="C865" s="322"/>
      <c r="D865" s="322"/>
      <c r="E865" s="144"/>
      <c r="F865" s="140"/>
      <c r="G865" s="330"/>
      <c r="H865" s="331"/>
      <c r="I865" s="19"/>
      <c r="J865" s="206"/>
      <c r="K865" s="20">
        <f t="shared" si="29"/>
        <v>0</v>
      </c>
    </row>
    <row r="866" spans="2:11" x14ac:dyDescent="0.25">
      <c r="B866" s="18">
        <f t="shared" si="28"/>
        <v>855</v>
      </c>
      <c r="C866" s="322"/>
      <c r="D866" s="322"/>
      <c r="E866" s="144"/>
      <c r="F866" s="140"/>
      <c r="G866" s="330"/>
      <c r="H866" s="331"/>
      <c r="I866" s="19"/>
      <c r="J866" s="206"/>
      <c r="K866" s="20">
        <f t="shared" si="29"/>
        <v>0</v>
      </c>
    </row>
    <row r="867" spans="2:11" x14ac:dyDescent="0.25">
      <c r="B867" s="18">
        <f t="shared" si="28"/>
        <v>856</v>
      </c>
      <c r="C867" s="322"/>
      <c r="D867" s="322"/>
      <c r="E867" s="144"/>
      <c r="F867" s="140"/>
      <c r="G867" s="330"/>
      <c r="H867" s="331"/>
      <c r="I867" s="19"/>
      <c r="J867" s="206"/>
      <c r="K867" s="20">
        <f t="shared" si="29"/>
        <v>0</v>
      </c>
    </row>
    <row r="868" spans="2:11" x14ac:dyDescent="0.25">
      <c r="B868" s="18">
        <f t="shared" si="28"/>
        <v>857</v>
      </c>
      <c r="C868" s="322"/>
      <c r="D868" s="322"/>
      <c r="E868" s="144"/>
      <c r="F868" s="140"/>
      <c r="G868" s="330"/>
      <c r="H868" s="331"/>
      <c r="I868" s="19"/>
      <c r="J868" s="206"/>
      <c r="K868" s="20">
        <f t="shared" si="29"/>
        <v>0</v>
      </c>
    </row>
    <row r="869" spans="2:11" x14ac:dyDescent="0.25">
      <c r="B869" s="18">
        <f t="shared" si="28"/>
        <v>858</v>
      </c>
      <c r="C869" s="322"/>
      <c r="D869" s="322"/>
      <c r="E869" s="144"/>
      <c r="F869" s="140"/>
      <c r="G869" s="330"/>
      <c r="H869" s="331"/>
      <c r="I869" s="19"/>
      <c r="J869" s="206"/>
      <c r="K869" s="20">
        <f t="shared" si="29"/>
        <v>0</v>
      </c>
    </row>
    <row r="870" spans="2:11" x14ac:dyDescent="0.25">
      <c r="B870" s="18">
        <f t="shared" si="28"/>
        <v>859</v>
      </c>
      <c r="C870" s="322"/>
      <c r="D870" s="322"/>
      <c r="E870" s="144"/>
      <c r="F870" s="140"/>
      <c r="G870" s="330"/>
      <c r="H870" s="331"/>
      <c r="I870" s="19"/>
      <c r="J870" s="206"/>
      <c r="K870" s="20">
        <f t="shared" si="29"/>
        <v>0</v>
      </c>
    </row>
    <row r="871" spans="2:11" x14ac:dyDescent="0.25">
      <c r="B871" s="18">
        <f t="shared" si="28"/>
        <v>860</v>
      </c>
      <c r="C871" s="322"/>
      <c r="D871" s="322"/>
      <c r="E871" s="144"/>
      <c r="F871" s="140"/>
      <c r="G871" s="330"/>
      <c r="H871" s="331"/>
      <c r="I871" s="19"/>
      <c r="J871" s="206"/>
      <c r="K871" s="20">
        <f t="shared" si="29"/>
        <v>0</v>
      </c>
    </row>
    <row r="872" spans="2:11" x14ac:dyDescent="0.25">
      <c r="B872" s="18">
        <f t="shared" si="28"/>
        <v>861</v>
      </c>
      <c r="C872" s="322"/>
      <c r="D872" s="322"/>
      <c r="E872" s="144"/>
      <c r="F872" s="140"/>
      <c r="G872" s="330"/>
      <c r="H872" s="331"/>
      <c r="I872" s="19"/>
      <c r="J872" s="206"/>
      <c r="K872" s="20">
        <f t="shared" si="29"/>
        <v>0</v>
      </c>
    </row>
    <row r="873" spans="2:11" x14ac:dyDescent="0.25">
      <c r="B873" s="18">
        <f t="shared" si="28"/>
        <v>862</v>
      </c>
      <c r="C873" s="322"/>
      <c r="D873" s="322"/>
      <c r="E873" s="144"/>
      <c r="F873" s="140"/>
      <c r="G873" s="330"/>
      <c r="H873" s="331"/>
      <c r="I873" s="19"/>
      <c r="J873" s="206"/>
      <c r="K873" s="20">
        <f t="shared" si="29"/>
        <v>0</v>
      </c>
    </row>
    <row r="874" spans="2:11" x14ac:dyDescent="0.25">
      <c r="B874" s="18">
        <f t="shared" si="28"/>
        <v>863</v>
      </c>
      <c r="C874" s="322"/>
      <c r="D874" s="322"/>
      <c r="E874" s="144"/>
      <c r="F874" s="140"/>
      <c r="G874" s="330"/>
      <c r="H874" s="331"/>
      <c r="I874" s="19"/>
      <c r="J874" s="206"/>
      <c r="K874" s="20">
        <f t="shared" si="29"/>
        <v>0</v>
      </c>
    </row>
    <row r="875" spans="2:11" x14ac:dyDescent="0.25">
      <c r="B875" s="18">
        <f t="shared" si="28"/>
        <v>864</v>
      </c>
      <c r="C875" s="322"/>
      <c r="D875" s="322"/>
      <c r="E875" s="144"/>
      <c r="F875" s="140"/>
      <c r="G875" s="330"/>
      <c r="H875" s="331"/>
      <c r="I875" s="19"/>
      <c r="J875" s="206"/>
      <c r="K875" s="20">
        <f t="shared" si="29"/>
        <v>0</v>
      </c>
    </row>
    <row r="876" spans="2:11" x14ac:dyDescent="0.25">
      <c r="B876" s="18">
        <f t="shared" si="28"/>
        <v>865</v>
      </c>
      <c r="C876" s="322"/>
      <c r="D876" s="322"/>
      <c r="E876" s="144"/>
      <c r="F876" s="140"/>
      <c r="G876" s="330"/>
      <c r="H876" s="331"/>
      <c r="I876" s="19"/>
      <c r="J876" s="206"/>
      <c r="K876" s="20">
        <f t="shared" si="29"/>
        <v>0</v>
      </c>
    </row>
    <row r="877" spans="2:11" x14ac:dyDescent="0.25">
      <c r="B877" s="18">
        <f t="shared" si="28"/>
        <v>866</v>
      </c>
      <c r="C877" s="322"/>
      <c r="D877" s="322"/>
      <c r="E877" s="144"/>
      <c r="F877" s="140"/>
      <c r="G877" s="330"/>
      <c r="H877" s="331"/>
      <c r="I877" s="19"/>
      <c r="J877" s="206"/>
      <c r="K877" s="20">
        <f t="shared" si="29"/>
        <v>0</v>
      </c>
    </row>
    <row r="878" spans="2:11" x14ac:dyDescent="0.25">
      <c r="B878" s="18">
        <f t="shared" si="28"/>
        <v>867</v>
      </c>
      <c r="C878" s="322"/>
      <c r="D878" s="322"/>
      <c r="E878" s="144"/>
      <c r="F878" s="140"/>
      <c r="G878" s="330"/>
      <c r="H878" s="331"/>
      <c r="I878" s="19"/>
      <c r="J878" s="206"/>
      <c r="K878" s="20">
        <f t="shared" si="29"/>
        <v>0</v>
      </c>
    </row>
    <row r="879" spans="2:11" x14ac:dyDescent="0.25">
      <c r="B879" s="18">
        <f t="shared" si="28"/>
        <v>868</v>
      </c>
      <c r="C879" s="322"/>
      <c r="D879" s="322"/>
      <c r="E879" s="144"/>
      <c r="F879" s="140"/>
      <c r="G879" s="330"/>
      <c r="H879" s="331"/>
      <c r="I879" s="19"/>
      <c r="J879" s="206"/>
      <c r="K879" s="20">
        <f t="shared" si="29"/>
        <v>0</v>
      </c>
    </row>
    <row r="880" spans="2:11" x14ac:dyDescent="0.25">
      <c r="B880" s="18">
        <f t="shared" si="28"/>
        <v>869</v>
      </c>
      <c r="C880" s="322"/>
      <c r="D880" s="322"/>
      <c r="E880" s="144"/>
      <c r="F880" s="140"/>
      <c r="G880" s="330"/>
      <c r="H880" s="331"/>
      <c r="I880" s="19"/>
      <c r="J880" s="206"/>
      <c r="K880" s="20">
        <f t="shared" si="29"/>
        <v>0</v>
      </c>
    </row>
    <row r="881" spans="2:11" x14ac:dyDescent="0.25">
      <c r="B881" s="18">
        <f t="shared" ref="B881:B944" si="30">ROW()-ROW($B$11)</f>
        <v>870</v>
      </c>
      <c r="C881" s="322"/>
      <c r="D881" s="322"/>
      <c r="E881" s="144"/>
      <c r="F881" s="140"/>
      <c r="G881" s="330"/>
      <c r="H881" s="331"/>
      <c r="I881" s="19"/>
      <c r="J881" s="206"/>
      <c r="K881" s="20">
        <f t="shared" si="29"/>
        <v>0</v>
      </c>
    </row>
    <row r="882" spans="2:11" x14ac:dyDescent="0.25">
      <c r="B882" s="18">
        <f t="shared" si="30"/>
        <v>871</v>
      </c>
      <c r="C882" s="322"/>
      <c r="D882" s="322"/>
      <c r="E882" s="144"/>
      <c r="F882" s="140"/>
      <c r="G882" s="330"/>
      <c r="H882" s="331"/>
      <c r="I882" s="19"/>
      <c r="J882" s="206"/>
      <c r="K882" s="20">
        <f t="shared" si="29"/>
        <v>0</v>
      </c>
    </row>
    <row r="883" spans="2:11" x14ac:dyDescent="0.25">
      <c r="B883" s="18">
        <f t="shared" si="30"/>
        <v>872</v>
      </c>
      <c r="C883" s="322"/>
      <c r="D883" s="322"/>
      <c r="E883" s="144"/>
      <c r="F883" s="140"/>
      <c r="G883" s="330"/>
      <c r="H883" s="331"/>
      <c r="I883" s="19"/>
      <c r="J883" s="206"/>
      <c r="K883" s="20">
        <f t="shared" si="29"/>
        <v>0</v>
      </c>
    </row>
    <row r="884" spans="2:11" x14ac:dyDescent="0.25">
      <c r="B884" s="18">
        <f t="shared" si="30"/>
        <v>873</v>
      </c>
      <c r="C884" s="322"/>
      <c r="D884" s="322"/>
      <c r="E884" s="144"/>
      <c r="F884" s="140"/>
      <c r="G884" s="330"/>
      <c r="H884" s="331"/>
      <c r="I884" s="19"/>
      <c r="J884" s="206"/>
      <c r="K884" s="20">
        <f t="shared" si="29"/>
        <v>0</v>
      </c>
    </row>
    <row r="885" spans="2:11" x14ac:dyDescent="0.25">
      <c r="B885" s="18">
        <f t="shared" si="30"/>
        <v>874</v>
      </c>
      <c r="C885" s="322"/>
      <c r="D885" s="322"/>
      <c r="E885" s="144"/>
      <c r="F885" s="140"/>
      <c r="G885" s="330"/>
      <c r="H885" s="331"/>
      <c r="I885" s="19"/>
      <c r="J885" s="206"/>
      <c r="K885" s="20">
        <f t="shared" si="29"/>
        <v>0</v>
      </c>
    </row>
    <row r="886" spans="2:11" x14ac:dyDescent="0.25">
      <c r="B886" s="18">
        <f t="shared" si="30"/>
        <v>875</v>
      </c>
      <c r="C886" s="322"/>
      <c r="D886" s="322"/>
      <c r="E886" s="144"/>
      <c r="F886" s="140"/>
      <c r="G886" s="330"/>
      <c r="H886" s="331"/>
      <c r="I886" s="19"/>
      <c r="J886" s="206"/>
      <c r="K886" s="20">
        <f t="shared" si="29"/>
        <v>0</v>
      </c>
    </row>
    <row r="887" spans="2:11" x14ac:dyDescent="0.25">
      <c r="B887" s="18">
        <f t="shared" si="30"/>
        <v>876</v>
      </c>
      <c r="C887" s="322"/>
      <c r="D887" s="322"/>
      <c r="E887" s="144"/>
      <c r="F887" s="140"/>
      <c r="G887" s="330"/>
      <c r="H887" s="331"/>
      <c r="I887" s="19"/>
      <c r="J887" s="206"/>
      <c r="K887" s="20">
        <f t="shared" si="29"/>
        <v>0</v>
      </c>
    </row>
    <row r="888" spans="2:11" x14ac:dyDescent="0.25">
      <c r="B888" s="18">
        <f t="shared" si="30"/>
        <v>877</v>
      </c>
      <c r="C888" s="322"/>
      <c r="D888" s="322"/>
      <c r="E888" s="144"/>
      <c r="F888" s="140"/>
      <c r="G888" s="330"/>
      <c r="H888" s="331"/>
      <c r="I888" s="19"/>
      <c r="J888" s="206"/>
      <c r="K888" s="20">
        <f t="shared" si="29"/>
        <v>0</v>
      </c>
    </row>
    <row r="889" spans="2:11" x14ac:dyDescent="0.25">
      <c r="B889" s="18">
        <f t="shared" si="30"/>
        <v>878</v>
      </c>
      <c r="C889" s="322"/>
      <c r="D889" s="322"/>
      <c r="E889" s="144"/>
      <c r="F889" s="140"/>
      <c r="G889" s="330"/>
      <c r="H889" s="331"/>
      <c r="I889" s="19"/>
      <c r="J889" s="206"/>
      <c r="K889" s="20">
        <f t="shared" si="29"/>
        <v>0</v>
      </c>
    </row>
    <row r="890" spans="2:11" x14ac:dyDescent="0.25">
      <c r="B890" s="18">
        <f t="shared" si="30"/>
        <v>879</v>
      </c>
      <c r="C890" s="322"/>
      <c r="D890" s="322"/>
      <c r="E890" s="144"/>
      <c r="F890" s="140"/>
      <c r="G890" s="330"/>
      <c r="H890" s="331"/>
      <c r="I890" s="19"/>
      <c r="J890" s="206"/>
      <c r="K890" s="20">
        <f t="shared" si="29"/>
        <v>0</v>
      </c>
    </row>
    <row r="891" spans="2:11" x14ac:dyDescent="0.25">
      <c r="B891" s="18">
        <f t="shared" si="30"/>
        <v>880</v>
      </c>
      <c r="C891" s="322"/>
      <c r="D891" s="322"/>
      <c r="E891" s="144"/>
      <c r="F891" s="140"/>
      <c r="G891" s="330"/>
      <c r="H891" s="331"/>
      <c r="I891" s="19"/>
      <c r="J891" s="206"/>
      <c r="K891" s="20">
        <f t="shared" si="29"/>
        <v>0</v>
      </c>
    </row>
    <row r="892" spans="2:11" x14ac:dyDescent="0.25">
      <c r="B892" s="18">
        <f t="shared" si="30"/>
        <v>881</v>
      </c>
      <c r="C892" s="322"/>
      <c r="D892" s="322"/>
      <c r="E892" s="144"/>
      <c r="F892" s="140"/>
      <c r="G892" s="330"/>
      <c r="H892" s="331"/>
      <c r="I892" s="19"/>
      <c r="J892" s="206"/>
      <c r="K892" s="20">
        <f t="shared" si="29"/>
        <v>0</v>
      </c>
    </row>
    <row r="893" spans="2:11" x14ac:dyDescent="0.25">
      <c r="B893" s="18">
        <f t="shared" si="30"/>
        <v>882</v>
      </c>
      <c r="C893" s="322"/>
      <c r="D893" s="322"/>
      <c r="E893" s="144"/>
      <c r="F893" s="140"/>
      <c r="G893" s="330"/>
      <c r="H893" s="331"/>
      <c r="I893" s="19"/>
      <c r="J893" s="206"/>
      <c r="K893" s="20">
        <f t="shared" si="29"/>
        <v>0</v>
      </c>
    </row>
    <row r="894" spans="2:11" x14ac:dyDescent="0.25">
      <c r="B894" s="18">
        <f t="shared" si="30"/>
        <v>883</v>
      </c>
      <c r="C894" s="322"/>
      <c r="D894" s="322"/>
      <c r="E894" s="144"/>
      <c r="F894" s="140"/>
      <c r="G894" s="330"/>
      <c r="H894" s="331"/>
      <c r="I894" s="19"/>
      <c r="J894" s="206"/>
      <c r="K894" s="20">
        <f t="shared" si="29"/>
        <v>0</v>
      </c>
    </row>
    <row r="895" spans="2:11" x14ac:dyDescent="0.25">
      <c r="B895" s="18">
        <f t="shared" si="30"/>
        <v>884</v>
      </c>
      <c r="C895" s="322"/>
      <c r="D895" s="322"/>
      <c r="E895" s="144"/>
      <c r="F895" s="140"/>
      <c r="G895" s="330"/>
      <c r="H895" s="331"/>
      <c r="I895" s="19"/>
      <c r="J895" s="206"/>
      <c r="K895" s="20">
        <f t="shared" si="29"/>
        <v>0</v>
      </c>
    </row>
    <row r="896" spans="2:11" x14ac:dyDescent="0.25">
      <c r="B896" s="18">
        <f t="shared" si="30"/>
        <v>885</v>
      </c>
      <c r="C896" s="322"/>
      <c r="D896" s="322"/>
      <c r="E896" s="144"/>
      <c r="F896" s="140"/>
      <c r="G896" s="330"/>
      <c r="H896" s="331"/>
      <c r="I896" s="19"/>
      <c r="J896" s="206"/>
      <c r="K896" s="20">
        <f t="shared" si="29"/>
        <v>0</v>
      </c>
    </row>
    <row r="897" spans="2:11" x14ac:dyDescent="0.25">
      <c r="B897" s="18">
        <f t="shared" si="30"/>
        <v>886</v>
      </c>
      <c r="C897" s="322"/>
      <c r="D897" s="322"/>
      <c r="E897" s="144"/>
      <c r="F897" s="140"/>
      <c r="G897" s="330"/>
      <c r="H897" s="331"/>
      <c r="I897" s="19"/>
      <c r="J897" s="206"/>
      <c r="K897" s="20">
        <f t="shared" si="29"/>
        <v>0</v>
      </c>
    </row>
    <row r="898" spans="2:11" x14ac:dyDescent="0.25">
      <c r="B898" s="18">
        <f t="shared" si="30"/>
        <v>887</v>
      </c>
      <c r="C898" s="322"/>
      <c r="D898" s="322"/>
      <c r="E898" s="144"/>
      <c r="F898" s="140"/>
      <c r="G898" s="330"/>
      <c r="H898" s="331"/>
      <c r="I898" s="19"/>
      <c r="J898" s="206"/>
      <c r="K898" s="20">
        <f t="shared" ref="K898:K961" si="31">J898*I898</f>
        <v>0</v>
      </c>
    </row>
    <row r="899" spans="2:11" x14ac:dyDescent="0.25">
      <c r="B899" s="18">
        <f t="shared" si="30"/>
        <v>888</v>
      </c>
      <c r="C899" s="322"/>
      <c r="D899" s="322"/>
      <c r="E899" s="144"/>
      <c r="F899" s="140"/>
      <c r="G899" s="330"/>
      <c r="H899" s="331"/>
      <c r="I899" s="19"/>
      <c r="J899" s="206"/>
      <c r="K899" s="20">
        <f t="shared" si="31"/>
        <v>0</v>
      </c>
    </row>
    <row r="900" spans="2:11" x14ac:dyDescent="0.25">
      <c r="B900" s="18">
        <f t="shared" si="30"/>
        <v>889</v>
      </c>
      <c r="C900" s="322"/>
      <c r="D900" s="322"/>
      <c r="E900" s="144"/>
      <c r="F900" s="140"/>
      <c r="G900" s="330"/>
      <c r="H900" s="331"/>
      <c r="I900" s="19"/>
      <c r="J900" s="206"/>
      <c r="K900" s="20">
        <f t="shared" si="31"/>
        <v>0</v>
      </c>
    </row>
    <row r="901" spans="2:11" x14ac:dyDescent="0.25">
      <c r="B901" s="18">
        <f t="shared" si="30"/>
        <v>890</v>
      </c>
      <c r="C901" s="322"/>
      <c r="D901" s="322"/>
      <c r="E901" s="144"/>
      <c r="F901" s="140"/>
      <c r="G901" s="330"/>
      <c r="H901" s="331"/>
      <c r="I901" s="19"/>
      <c r="J901" s="206"/>
      <c r="K901" s="20">
        <f t="shared" si="31"/>
        <v>0</v>
      </c>
    </row>
    <row r="902" spans="2:11" x14ac:dyDescent="0.25">
      <c r="B902" s="18">
        <f t="shared" si="30"/>
        <v>891</v>
      </c>
      <c r="C902" s="322"/>
      <c r="D902" s="322"/>
      <c r="E902" s="144"/>
      <c r="F902" s="140"/>
      <c r="G902" s="330"/>
      <c r="H902" s="331"/>
      <c r="I902" s="19"/>
      <c r="J902" s="206"/>
      <c r="K902" s="20">
        <f t="shared" si="31"/>
        <v>0</v>
      </c>
    </row>
    <row r="903" spans="2:11" x14ac:dyDescent="0.25">
      <c r="B903" s="18">
        <f t="shared" si="30"/>
        <v>892</v>
      </c>
      <c r="C903" s="322"/>
      <c r="D903" s="322"/>
      <c r="E903" s="144"/>
      <c r="F903" s="140"/>
      <c r="G903" s="330"/>
      <c r="H903" s="331"/>
      <c r="I903" s="19"/>
      <c r="J903" s="206"/>
      <c r="K903" s="20">
        <f t="shared" si="31"/>
        <v>0</v>
      </c>
    </row>
    <row r="904" spans="2:11" x14ac:dyDescent="0.25">
      <c r="B904" s="18">
        <f t="shared" si="30"/>
        <v>893</v>
      </c>
      <c r="C904" s="322"/>
      <c r="D904" s="322"/>
      <c r="E904" s="144"/>
      <c r="F904" s="140"/>
      <c r="G904" s="330"/>
      <c r="H904" s="331"/>
      <c r="I904" s="19"/>
      <c r="J904" s="206"/>
      <c r="K904" s="20">
        <f t="shared" si="31"/>
        <v>0</v>
      </c>
    </row>
    <row r="905" spans="2:11" x14ac:dyDescent="0.25">
      <c r="B905" s="18">
        <f t="shared" si="30"/>
        <v>894</v>
      </c>
      <c r="C905" s="322"/>
      <c r="D905" s="322"/>
      <c r="E905" s="144"/>
      <c r="F905" s="140"/>
      <c r="G905" s="330"/>
      <c r="H905" s="331"/>
      <c r="I905" s="19"/>
      <c r="J905" s="206"/>
      <c r="K905" s="20">
        <f t="shared" si="31"/>
        <v>0</v>
      </c>
    </row>
    <row r="906" spans="2:11" x14ac:dyDescent="0.25">
      <c r="B906" s="18">
        <f t="shared" si="30"/>
        <v>895</v>
      </c>
      <c r="C906" s="322"/>
      <c r="D906" s="322"/>
      <c r="E906" s="144"/>
      <c r="F906" s="140"/>
      <c r="G906" s="330"/>
      <c r="H906" s="331"/>
      <c r="I906" s="19"/>
      <c r="J906" s="206"/>
      <c r="K906" s="20">
        <f t="shared" si="31"/>
        <v>0</v>
      </c>
    </row>
    <row r="907" spans="2:11" x14ac:dyDescent="0.25">
      <c r="B907" s="18">
        <f t="shared" si="30"/>
        <v>896</v>
      </c>
      <c r="C907" s="322"/>
      <c r="D907" s="322"/>
      <c r="E907" s="144"/>
      <c r="F907" s="140"/>
      <c r="G907" s="330"/>
      <c r="H907" s="331"/>
      <c r="I907" s="19"/>
      <c r="J907" s="206"/>
      <c r="K907" s="20">
        <f t="shared" si="31"/>
        <v>0</v>
      </c>
    </row>
    <row r="908" spans="2:11" x14ac:dyDescent="0.25">
      <c r="B908" s="18">
        <f t="shared" si="30"/>
        <v>897</v>
      </c>
      <c r="C908" s="322"/>
      <c r="D908" s="322"/>
      <c r="E908" s="144"/>
      <c r="F908" s="140"/>
      <c r="G908" s="330"/>
      <c r="H908" s="331"/>
      <c r="I908" s="19"/>
      <c r="J908" s="206"/>
      <c r="K908" s="20">
        <f t="shared" si="31"/>
        <v>0</v>
      </c>
    </row>
    <row r="909" spans="2:11" x14ac:dyDescent="0.25">
      <c r="B909" s="18">
        <f t="shared" si="30"/>
        <v>898</v>
      </c>
      <c r="C909" s="322"/>
      <c r="D909" s="322"/>
      <c r="E909" s="144"/>
      <c r="F909" s="140"/>
      <c r="G909" s="330"/>
      <c r="H909" s="331"/>
      <c r="I909" s="19"/>
      <c r="J909" s="206"/>
      <c r="K909" s="20">
        <f t="shared" si="31"/>
        <v>0</v>
      </c>
    </row>
    <row r="910" spans="2:11" x14ac:dyDescent="0.25">
      <c r="B910" s="18">
        <f t="shared" si="30"/>
        <v>899</v>
      </c>
      <c r="C910" s="322"/>
      <c r="D910" s="322"/>
      <c r="E910" s="144"/>
      <c r="F910" s="140"/>
      <c r="G910" s="330"/>
      <c r="H910" s="331"/>
      <c r="I910" s="19"/>
      <c r="J910" s="206"/>
      <c r="K910" s="20">
        <f t="shared" si="31"/>
        <v>0</v>
      </c>
    </row>
    <row r="911" spans="2:11" x14ac:dyDescent="0.25">
      <c r="B911" s="18">
        <f t="shared" si="30"/>
        <v>900</v>
      </c>
      <c r="C911" s="322"/>
      <c r="D911" s="322"/>
      <c r="E911" s="144"/>
      <c r="F911" s="140"/>
      <c r="G911" s="330"/>
      <c r="H911" s="331"/>
      <c r="I911" s="19"/>
      <c r="J911" s="206"/>
      <c r="K911" s="20">
        <f t="shared" si="31"/>
        <v>0</v>
      </c>
    </row>
    <row r="912" spans="2:11" x14ac:dyDescent="0.25">
      <c r="B912" s="18">
        <f t="shared" si="30"/>
        <v>901</v>
      </c>
      <c r="C912" s="322"/>
      <c r="D912" s="322"/>
      <c r="E912" s="144"/>
      <c r="F912" s="140"/>
      <c r="G912" s="330"/>
      <c r="H912" s="331"/>
      <c r="I912" s="19"/>
      <c r="J912" s="206"/>
      <c r="K912" s="20">
        <f t="shared" si="31"/>
        <v>0</v>
      </c>
    </row>
    <row r="913" spans="2:11" x14ac:dyDescent="0.25">
      <c r="B913" s="18">
        <f t="shared" si="30"/>
        <v>902</v>
      </c>
      <c r="C913" s="322"/>
      <c r="D913" s="322"/>
      <c r="E913" s="144"/>
      <c r="F913" s="140"/>
      <c r="G913" s="330"/>
      <c r="H913" s="331"/>
      <c r="I913" s="19"/>
      <c r="J913" s="206"/>
      <c r="K913" s="20">
        <f t="shared" si="31"/>
        <v>0</v>
      </c>
    </row>
    <row r="914" spans="2:11" x14ac:dyDescent="0.25">
      <c r="B914" s="18">
        <f t="shared" si="30"/>
        <v>903</v>
      </c>
      <c r="C914" s="322"/>
      <c r="D914" s="322"/>
      <c r="E914" s="144"/>
      <c r="F914" s="140"/>
      <c r="G914" s="330"/>
      <c r="H914" s="331"/>
      <c r="I914" s="19"/>
      <c r="J914" s="206"/>
      <c r="K914" s="20">
        <f t="shared" si="31"/>
        <v>0</v>
      </c>
    </row>
    <row r="915" spans="2:11" x14ac:dyDescent="0.25">
      <c r="B915" s="18">
        <f t="shared" si="30"/>
        <v>904</v>
      </c>
      <c r="C915" s="322"/>
      <c r="D915" s="322"/>
      <c r="E915" s="144"/>
      <c r="F915" s="140"/>
      <c r="G915" s="330"/>
      <c r="H915" s="331"/>
      <c r="I915" s="19"/>
      <c r="J915" s="206"/>
      <c r="K915" s="20">
        <f t="shared" si="31"/>
        <v>0</v>
      </c>
    </row>
    <row r="916" spans="2:11" x14ac:dyDescent="0.25">
      <c r="B916" s="18">
        <f t="shared" si="30"/>
        <v>905</v>
      </c>
      <c r="C916" s="322"/>
      <c r="D916" s="322"/>
      <c r="E916" s="144"/>
      <c r="F916" s="140"/>
      <c r="G916" s="330"/>
      <c r="H916" s="331"/>
      <c r="I916" s="19"/>
      <c r="J916" s="206"/>
      <c r="K916" s="20">
        <f t="shared" si="31"/>
        <v>0</v>
      </c>
    </row>
    <row r="917" spans="2:11" x14ac:dyDescent="0.25">
      <c r="B917" s="18">
        <f t="shared" si="30"/>
        <v>906</v>
      </c>
      <c r="C917" s="322"/>
      <c r="D917" s="322"/>
      <c r="E917" s="144"/>
      <c r="F917" s="140"/>
      <c r="G917" s="330"/>
      <c r="H917" s="331"/>
      <c r="I917" s="19"/>
      <c r="J917" s="206"/>
      <c r="K917" s="20">
        <f t="shared" si="31"/>
        <v>0</v>
      </c>
    </row>
    <row r="918" spans="2:11" x14ac:dyDescent="0.25">
      <c r="B918" s="18">
        <f t="shared" si="30"/>
        <v>907</v>
      </c>
      <c r="C918" s="322"/>
      <c r="D918" s="322"/>
      <c r="E918" s="144"/>
      <c r="F918" s="140"/>
      <c r="G918" s="330"/>
      <c r="H918" s="331"/>
      <c r="I918" s="19"/>
      <c r="J918" s="206"/>
      <c r="K918" s="20">
        <f t="shared" si="31"/>
        <v>0</v>
      </c>
    </row>
    <row r="919" spans="2:11" x14ac:dyDescent="0.25">
      <c r="B919" s="18">
        <f t="shared" si="30"/>
        <v>908</v>
      </c>
      <c r="C919" s="322"/>
      <c r="D919" s="322"/>
      <c r="E919" s="144"/>
      <c r="F919" s="140"/>
      <c r="G919" s="330"/>
      <c r="H919" s="331"/>
      <c r="I919" s="19"/>
      <c r="J919" s="206"/>
      <c r="K919" s="20">
        <f t="shared" si="31"/>
        <v>0</v>
      </c>
    </row>
    <row r="920" spans="2:11" x14ac:dyDescent="0.25">
      <c r="B920" s="18">
        <f t="shared" si="30"/>
        <v>909</v>
      </c>
      <c r="C920" s="322"/>
      <c r="D920" s="322"/>
      <c r="E920" s="144"/>
      <c r="F920" s="140"/>
      <c r="G920" s="330"/>
      <c r="H920" s="331"/>
      <c r="I920" s="19"/>
      <c r="J920" s="206"/>
      <c r="K920" s="20">
        <f t="shared" si="31"/>
        <v>0</v>
      </c>
    </row>
    <row r="921" spans="2:11" x14ac:dyDescent="0.25">
      <c r="B921" s="18">
        <f t="shared" si="30"/>
        <v>910</v>
      </c>
      <c r="C921" s="322"/>
      <c r="D921" s="322"/>
      <c r="E921" s="144"/>
      <c r="F921" s="140"/>
      <c r="G921" s="330"/>
      <c r="H921" s="331"/>
      <c r="I921" s="19"/>
      <c r="J921" s="206"/>
      <c r="K921" s="20">
        <f t="shared" si="31"/>
        <v>0</v>
      </c>
    </row>
    <row r="922" spans="2:11" x14ac:dyDescent="0.25">
      <c r="B922" s="18">
        <f t="shared" si="30"/>
        <v>911</v>
      </c>
      <c r="C922" s="322"/>
      <c r="D922" s="322"/>
      <c r="E922" s="144"/>
      <c r="F922" s="140"/>
      <c r="G922" s="330"/>
      <c r="H922" s="331"/>
      <c r="I922" s="19"/>
      <c r="J922" s="206"/>
      <c r="K922" s="20">
        <f t="shared" si="31"/>
        <v>0</v>
      </c>
    </row>
    <row r="923" spans="2:11" x14ac:dyDescent="0.25">
      <c r="B923" s="18">
        <f t="shared" si="30"/>
        <v>912</v>
      </c>
      <c r="C923" s="322"/>
      <c r="D923" s="322"/>
      <c r="E923" s="144"/>
      <c r="F923" s="140"/>
      <c r="G923" s="330"/>
      <c r="H923" s="331"/>
      <c r="I923" s="19"/>
      <c r="J923" s="206"/>
      <c r="K923" s="20">
        <f t="shared" si="31"/>
        <v>0</v>
      </c>
    </row>
    <row r="924" spans="2:11" x14ac:dyDescent="0.25">
      <c r="B924" s="18">
        <f t="shared" si="30"/>
        <v>913</v>
      </c>
      <c r="C924" s="322"/>
      <c r="D924" s="322"/>
      <c r="E924" s="144"/>
      <c r="F924" s="140"/>
      <c r="G924" s="330"/>
      <c r="H924" s="331"/>
      <c r="I924" s="19"/>
      <c r="J924" s="206"/>
      <c r="K924" s="20">
        <f t="shared" si="31"/>
        <v>0</v>
      </c>
    </row>
    <row r="925" spans="2:11" x14ac:dyDescent="0.25">
      <c r="B925" s="18">
        <f t="shared" si="30"/>
        <v>914</v>
      </c>
      <c r="C925" s="322"/>
      <c r="D925" s="322"/>
      <c r="E925" s="144"/>
      <c r="F925" s="140"/>
      <c r="G925" s="330"/>
      <c r="H925" s="331"/>
      <c r="I925" s="19"/>
      <c r="J925" s="206"/>
      <c r="K925" s="20">
        <f t="shared" si="31"/>
        <v>0</v>
      </c>
    </row>
    <row r="926" spans="2:11" x14ac:dyDescent="0.25">
      <c r="B926" s="18">
        <f t="shared" si="30"/>
        <v>915</v>
      </c>
      <c r="C926" s="322"/>
      <c r="D926" s="322"/>
      <c r="E926" s="144"/>
      <c r="F926" s="140"/>
      <c r="G926" s="330"/>
      <c r="H926" s="331"/>
      <c r="I926" s="19"/>
      <c r="J926" s="206"/>
      <c r="K926" s="20">
        <f t="shared" si="31"/>
        <v>0</v>
      </c>
    </row>
    <row r="927" spans="2:11" x14ac:dyDescent="0.25">
      <c r="B927" s="18">
        <f t="shared" si="30"/>
        <v>916</v>
      </c>
      <c r="C927" s="322"/>
      <c r="D927" s="322"/>
      <c r="E927" s="144"/>
      <c r="F927" s="140"/>
      <c r="G927" s="330"/>
      <c r="H927" s="331"/>
      <c r="I927" s="19"/>
      <c r="J927" s="206"/>
      <c r="K927" s="20">
        <f t="shared" si="31"/>
        <v>0</v>
      </c>
    </row>
    <row r="928" spans="2:11" x14ac:dyDescent="0.25">
      <c r="B928" s="18">
        <f t="shared" si="30"/>
        <v>917</v>
      </c>
      <c r="C928" s="322"/>
      <c r="D928" s="322"/>
      <c r="E928" s="144"/>
      <c r="F928" s="140"/>
      <c r="G928" s="330"/>
      <c r="H928" s="331"/>
      <c r="I928" s="19"/>
      <c r="J928" s="206"/>
      <c r="K928" s="20">
        <f t="shared" si="31"/>
        <v>0</v>
      </c>
    </row>
    <row r="929" spans="2:11" x14ac:dyDescent="0.25">
      <c r="B929" s="18">
        <f t="shared" si="30"/>
        <v>918</v>
      </c>
      <c r="C929" s="322"/>
      <c r="D929" s="322"/>
      <c r="E929" s="144"/>
      <c r="F929" s="140"/>
      <c r="G929" s="330"/>
      <c r="H929" s="331"/>
      <c r="I929" s="19"/>
      <c r="J929" s="206"/>
      <c r="K929" s="20">
        <f t="shared" si="31"/>
        <v>0</v>
      </c>
    </row>
    <row r="930" spans="2:11" x14ac:dyDescent="0.25">
      <c r="B930" s="18">
        <f t="shared" si="30"/>
        <v>919</v>
      </c>
      <c r="C930" s="322"/>
      <c r="D930" s="322"/>
      <c r="E930" s="144"/>
      <c r="F930" s="140"/>
      <c r="G930" s="330"/>
      <c r="H930" s="331"/>
      <c r="I930" s="19"/>
      <c r="J930" s="206"/>
      <c r="K930" s="20">
        <f t="shared" si="31"/>
        <v>0</v>
      </c>
    </row>
    <row r="931" spans="2:11" x14ac:dyDescent="0.25">
      <c r="B931" s="18">
        <f t="shared" si="30"/>
        <v>920</v>
      </c>
      <c r="C931" s="322"/>
      <c r="D931" s="322"/>
      <c r="E931" s="144"/>
      <c r="F931" s="140"/>
      <c r="G931" s="330"/>
      <c r="H931" s="331"/>
      <c r="I931" s="19"/>
      <c r="J931" s="206"/>
      <c r="K931" s="20">
        <f t="shared" si="31"/>
        <v>0</v>
      </c>
    </row>
    <row r="932" spans="2:11" x14ac:dyDescent="0.25">
      <c r="B932" s="18">
        <f t="shared" si="30"/>
        <v>921</v>
      </c>
      <c r="C932" s="322"/>
      <c r="D932" s="322"/>
      <c r="E932" s="144"/>
      <c r="F932" s="140"/>
      <c r="G932" s="330"/>
      <c r="H932" s="331"/>
      <c r="I932" s="19"/>
      <c r="J932" s="206"/>
      <c r="K932" s="20">
        <f t="shared" si="31"/>
        <v>0</v>
      </c>
    </row>
    <row r="933" spans="2:11" x14ac:dyDescent="0.25">
      <c r="B933" s="18">
        <f t="shared" si="30"/>
        <v>922</v>
      </c>
      <c r="C933" s="322"/>
      <c r="D933" s="322"/>
      <c r="E933" s="144"/>
      <c r="F933" s="140"/>
      <c r="G933" s="330"/>
      <c r="H933" s="331"/>
      <c r="I933" s="19"/>
      <c r="J933" s="206"/>
      <c r="K933" s="20">
        <f t="shared" si="31"/>
        <v>0</v>
      </c>
    </row>
    <row r="934" spans="2:11" x14ac:dyDescent="0.25">
      <c r="B934" s="18">
        <f t="shared" si="30"/>
        <v>923</v>
      </c>
      <c r="C934" s="322"/>
      <c r="D934" s="322"/>
      <c r="E934" s="144"/>
      <c r="F934" s="140"/>
      <c r="G934" s="330"/>
      <c r="H934" s="331"/>
      <c r="I934" s="19"/>
      <c r="J934" s="206"/>
      <c r="K934" s="20">
        <f t="shared" si="31"/>
        <v>0</v>
      </c>
    </row>
    <row r="935" spans="2:11" x14ac:dyDescent="0.25">
      <c r="B935" s="18">
        <f t="shared" si="30"/>
        <v>924</v>
      </c>
      <c r="C935" s="322"/>
      <c r="D935" s="322"/>
      <c r="E935" s="144"/>
      <c r="F935" s="140"/>
      <c r="G935" s="330"/>
      <c r="H935" s="331"/>
      <c r="I935" s="19"/>
      <c r="J935" s="206"/>
      <c r="K935" s="20">
        <f t="shared" si="31"/>
        <v>0</v>
      </c>
    </row>
    <row r="936" spans="2:11" x14ac:dyDescent="0.25">
      <c r="B936" s="18">
        <f t="shared" si="30"/>
        <v>925</v>
      </c>
      <c r="C936" s="322"/>
      <c r="D936" s="322"/>
      <c r="E936" s="144"/>
      <c r="F936" s="140"/>
      <c r="G936" s="330"/>
      <c r="H936" s="331"/>
      <c r="I936" s="19"/>
      <c r="J936" s="206"/>
      <c r="K936" s="20">
        <f t="shared" si="31"/>
        <v>0</v>
      </c>
    </row>
    <row r="937" spans="2:11" x14ac:dyDescent="0.25">
      <c r="B937" s="18">
        <f t="shared" si="30"/>
        <v>926</v>
      </c>
      <c r="C937" s="322"/>
      <c r="D937" s="322"/>
      <c r="E937" s="144"/>
      <c r="F937" s="140"/>
      <c r="G937" s="330"/>
      <c r="H937" s="331"/>
      <c r="I937" s="19"/>
      <c r="J937" s="206"/>
      <c r="K937" s="20">
        <f t="shared" si="31"/>
        <v>0</v>
      </c>
    </row>
    <row r="938" spans="2:11" x14ac:dyDescent="0.25">
      <c r="B938" s="18">
        <f t="shared" si="30"/>
        <v>927</v>
      </c>
      <c r="C938" s="322"/>
      <c r="D938" s="322"/>
      <c r="E938" s="144"/>
      <c r="F938" s="140"/>
      <c r="G938" s="330"/>
      <c r="H938" s="331"/>
      <c r="I938" s="19"/>
      <c r="J938" s="206"/>
      <c r="K938" s="20">
        <f t="shared" si="31"/>
        <v>0</v>
      </c>
    </row>
    <row r="939" spans="2:11" x14ac:dyDescent="0.25">
      <c r="B939" s="18">
        <f t="shared" si="30"/>
        <v>928</v>
      </c>
      <c r="C939" s="322"/>
      <c r="D939" s="322"/>
      <c r="E939" s="144"/>
      <c r="F939" s="140"/>
      <c r="G939" s="330"/>
      <c r="H939" s="331"/>
      <c r="I939" s="19"/>
      <c r="J939" s="206"/>
      <c r="K939" s="20">
        <f t="shared" si="31"/>
        <v>0</v>
      </c>
    </row>
    <row r="940" spans="2:11" x14ac:dyDescent="0.25">
      <c r="B940" s="18">
        <f t="shared" si="30"/>
        <v>929</v>
      </c>
      <c r="C940" s="322"/>
      <c r="D940" s="322"/>
      <c r="E940" s="144"/>
      <c r="F940" s="140"/>
      <c r="G940" s="330"/>
      <c r="H940" s="331"/>
      <c r="I940" s="19"/>
      <c r="J940" s="206"/>
      <c r="K940" s="20">
        <f t="shared" si="31"/>
        <v>0</v>
      </c>
    </row>
    <row r="941" spans="2:11" x14ac:dyDescent="0.25">
      <c r="B941" s="18">
        <f t="shared" si="30"/>
        <v>930</v>
      </c>
      <c r="C941" s="322"/>
      <c r="D941" s="322"/>
      <c r="E941" s="144"/>
      <c r="F941" s="140"/>
      <c r="G941" s="330"/>
      <c r="H941" s="331"/>
      <c r="I941" s="19"/>
      <c r="J941" s="206"/>
      <c r="K941" s="20">
        <f t="shared" si="31"/>
        <v>0</v>
      </c>
    </row>
    <row r="942" spans="2:11" x14ac:dyDescent="0.25">
      <c r="B942" s="18">
        <f t="shared" si="30"/>
        <v>931</v>
      </c>
      <c r="C942" s="322"/>
      <c r="D942" s="322"/>
      <c r="E942" s="144"/>
      <c r="F942" s="140"/>
      <c r="G942" s="330"/>
      <c r="H942" s="331"/>
      <c r="I942" s="19"/>
      <c r="J942" s="206"/>
      <c r="K942" s="20">
        <f t="shared" si="31"/>
        <v>0</v>
      </c>
    </row>
    <row r="943" spans="2:11" x14ac:dyDescent="0.25">
      <c r="B943" s="18">
        <f t="shared" si="30"/>
        <v>932</v>
      </c>
      <c r="C943" s="322"/>
      <c r="D943" s="322"/>
      <c r="E943" s="144"/>
      <c r="F943" s="140"/>
      <c r="G943" s="330"/>
      <c r="H943" s="331"/>
      <c r="I943" s="19"/>
      <c r="J943" s="206"/>
      <c r="K943" s="20">
        <f t="shared" si="31"/>
        <v>0</v>
      </c>
    </row>
    <row r="944" spans="2:11" x14ac:dyDescent="0.25">
      <c r="B944" s="18">
        <f t="shared" si="30"/>
        <v>933</v>
      </c>
      <c r="C944" s="322"/>
      <c r="D944" s="322"/>
      <c r="E944" s="144"/>
      <c r="F944" s="140"/>
      <c r="G944" s="330"/>
      <c r="H944" s="331"/>
      <c r="I944" s="19"/>
      <c r="J944" s="206"/>
      <c r="K944" s="20">
        <f t="shared" si="31"/>
        <v>0</v>
      </c>
    </row>
    <row r="945" spans="2:11" x14ac:dyDescent="0.25">
      <c r="B945" s="18">
        <f t="shared" ref="B945:B1008" si="32">ROW()-ROW($B$11)</f>
        <v>934</v>
      </c>
      <c r="C945" s="322"/>
      <c r="D945" s="322"/>
      <c r="E945" s="144"/>
      <c r="F945" s="140"/>
      <c r="G945" s="330"/>
      <c r="H945" s="331"/>
      <c r="I945" s="19"/>
      <c r="J945" s="206"/>
      <c r="K945" s="20">
        <f t="shared" si="31"/>
        <v>0</v>
      </c>
    </row>
    <row r="946" spans="2:11" x14ac:dyDescent="0.25">
      <c r="B946" s="18">
        <f t="shared" si="32"/>
        <v>935</v>
      </c>
      <c r="C946" s="322"/>
      <c r="D946" s="322"/>
      <c r="E946" s="144"/>
      <c r="F946" s="140"/>
      <c r="G946" s="330"/>
      <c r="H946" s="331"/>
      <c r="I946" s="19"/>
      <c r="J946" s="206"/>
      <c r="K946" s="20">
        <f t="shared" si="31"/>
        <v>0</v>
      </c>
    </row>
    <row r="947" spans="2:11" x14ac:dyDescent="0.25">
      <c r="B947" s="18">
        <f t="shared" si="32"/>
        <v>936</v>
      </c>
      <c r="C947" s="322"/>
      <c r="D947" s="322"/>
      <c r="E947" s="144"/>
      <c r="F947" s="140"/>
      <c r="G947" s="330"/>
      <c r="H947" s="331"/>
      <c r="I947" s="19"/>
      <c r="J947" s="206"/>
      <c r="K947" s="20">
        <f t="shared" si="31"/>
        <v>0</v>
      </c>
    </row>
    <row r="948" spans="2:11" x14ac:dyDescent="0.25">
      <c r="B948" s="18">
        <f t="shared" si="32"/>
        <v>937</v>
      </c>
      <c r="C948" s="322"/>
      <c r="D948" s="322"/>
      <c r="E948" s="144"/>
      <c r="F948" s="140"/>
      <c r="G948" s="330"/>
      <c r="H948" s="331"/>
      <c r="I948" s="19"/>
      <c r="J948" s="206"/>
      <c r="K948" s="20">
        <f t="shared" si="31"/>
        <v>0</v>
      </c>
    </row>
    <row r="949" spans="2:11" x14ac:dyDescent="0.25">
      <c r="B949" s="18">
        <f t="shared" si="32"/>
        <v>938</v>
      </c>
      <c r="C949" s="322"/>
      <c r="D949" s="322"/>
      <c r="E949" s="144"/>
      <c r="F949" s="140"/>
      <c r="G949" s="330"/>
      <c r="H949" s="331"/>
      <c r="I949" s="19"/>
      <c r="J949" s="206"/>
      <c r="K949" s="20">
        <f t="shared" si="31"/>
        <v>0</v>
      </c>
    </row>
    <row r="950" spans="2:11" x14ac:dyDescent="0.25">
      <c r="B950" s="18">
        <f t="shared" si="32"/>
        <v>939</v>
      </c>
      <c r="C950" s="322"/>
      <c r="D950" s="322"/>
      <c r="E950" s="144"/>
      <c r="F950" s="140"/>
      <c r="G950" s="330"/>
      <c r="H950" s="331"/>
      <c r="I950" s="19"/>
      <c r="J950" s="206"/>
      <c r="K950" s="20">
        <f t="shared" si="31"/>
        <v>0</v>
      </c>
    </row>
    <row r="951" spans="2:11" x14ac:dyDescent="0.25">
      <c r="B951" s="18">
        <f t="shared" si="32"/>
        <v>940</v>
      </c>
      <c r="C951" s="322"/>
      <c r="D951" s="322"/>
      <c r="E951" s="144"/>
      <c r="F951" s="140"/>
      <c r="G951" s="330"/>
      <c r="H951" s="331"/>
      <c r="I951" s="19"/>
      <c r="J951" s="206"/>
      <c r="K951" s="20">
        <f t="shared" si="31"/>
        <v>0</v>
      </c>
    </row>
    <row r="952" spans="2:11" x14ac:dyDescent="0.25">
      <c r="B952" s="18">
        <f t="shared" si="32"/>
        <v>941</v>
      </c>
      <c r="C952" s="322"/>
      <c r="D952" s="322"/>
      <c r="E952" s="144"/>
      <c r="F952" s="140"/>
      <c r="G952" s="330"/>
      <c r="H952" s="331"/>
      <c r="I952" s="19"/>
      <c r="J952" s="206"/>
      <c r="K952" s="20">
        <f t="shared" si="31"/>
        <v>0</v>
      </c>
    </row>
    <row r="953" spans="2:11" x14ac:dyDescent="0.25">
      <c r="B953" s="18">
        <f t="shared" si="32"/>
        <v>942</v>
      </c>
      <c r="C953" s="322"/>
      <c r="D953" s="322"/>
      <c r="E953" s="144"/>
      <c r="F953" s="140"/>
      <c r="G953" s="330"/>
      <c r="H953" s="331"/>
      <c r="I953" s="19"/>
      <c r="J953" s="206"/>
      <c r="K953" s="20">
        <f t="shared" si="31"/>
        <v>0</v>
      </c>
    </row>
    <row r="954" spans="2:11" x14ac:dyDescent="0.25">
      <c r="B954" s="18">
        <f t="shared" si="32"/>
        <v>943</v>
      </c>
      <c r="C954" s="322"/>
      <c r="D954" s="322"/>
      <c r="E954" s="144"/>
      <c r="F954" s="140"/>
      <c r="G954" s="330"/>
      <c r="H954" s="331"/>
      <c r="I954" s="19"/>
      <c r="J954" s="206"/>
      <c r="K954" s="20">
        <f t="shared" si="31"/>
        <v>0</v>
      </c>
    </row>
    <row r="955" spans="2:11" x14ac:dyDescent="0.25">
      <c r="B955" s="18">
        <f t="shared" si="32"/>
        <v>944</v>
      </c>
      <c r="C955" s="322"/>
      <c r="D955" s="322"/>
      <c r="E955" s="144"/>
      <c r="F955" s="140"/>
      <c r="G955" s="330"/>
      <c r="H955" s="331"/>
      <c r="I955" s="19"/>
      <c r="J955" s="206"/>
      <c r="K955" s="20">
        <f t="shared" si="31"/>
        <v>0</v>
      </c>
    </row>
    <row r="956" spans="2:11" x14ac:dyDescent="0.25">
      <c r="B956" s="18">
        <f t="shared" si="32"/>
        <v>945</v>
      </c>
      <c r="C956" s="322"/>
      <c r="D956" s="322"/>
      <c r="E956" s="144"/>
      <c r="F956" s="140"/>
      <c r="G956" s="330"/>
      <c r="H956" s="331"/>
      <c r="I956" s="19"/>
      <c r="J956" s="206"/>
      <c r="K956" s="20">
        <f t="shared" si="31"/>
        <v>0</v>
      </c>
    </row>
    <row r="957" spans="2:11" x14ac:dyDescent="0.25">
      <c r="B957" s="18">
        <f t="shared" si="32"/>
        <v>946</v>
      </c>
      <c r="C957" s="322"/>
      <c r="D957" s="322"/>
      <c r="E957" s="144"/>
      <c r="F957" s="140"/>
      <c r="G957" s="330"/>
      <c r="H957" s="331"/>
      <c r="I957" s="19"/>
      <c r="J957" s="206"/>
      <c r="K957" s="20">
        <f t="shared" si="31"/>
        <v>0</v>
      </c>
    </row>
    <row r="958" spans="2:11" x14ac:dyDescent="0.25">
      <c r="B958" s="18">
        <f t="shared" si="32"/>
        <v>947</v>
      </c>
      <c r="C958" s="322"/>
      <c r="D958" s="322"/>
      <c r="E958" s="144"/>
      <c r="F958" s="140"/>
      <c r="G958" s="330"/>
      <c r="H958" s="331"/>
      <c r="I958" s="19"/>
      <c r="J958" s="206"/>
      <c r="K958" s="20">
        <f t="shared" si="31"/>
        <v>0</v>
      </c>
    </row>
    <row r="959" spans="2:11" x14ac:dyDescent="0.25">
      <c r="B959" s="18">
        <f t="shared" si="32"/>
        <v>948</v>
      </c>
      <c r="C959" s="322"/>
      <c r="D959" s="322"/>
      <c r="E959" s="144"/>
      <c r="F959" s="140"/>
      <c r="G959" s="330"/>
      <c r="H959" s="331"/>
      <c r="I959" s="19"/>
      <c r="J959" s="206"/>
      <c r="K959" s="20">
        <f t="shared" si="31"/>
        <v>0</v>
      </c>
    </row>
    <row r="960" spans="2:11" x14ac:dyDescent="0.25">
      <c r="B960" s="18">
        <f t="shared" si="32"/>
        <v>949</v>
      </c>
      <c r="C960" s="322"/>
      <c r="D960" s="322"/>
      <c r="E960" s="144"/>
      <c r="F960" s="140"/>
      <c r="G960" s="330"/>
      <c r="H960" s="331"/>
      <c r="I960" s="19"/>
      <c r="J960" s="206"/>
      <c r="K960" s="20">
        <f t="shared" si="31"/>
        <v>0</v>
      </c>
    </row>
    <row r="961" spans="2:11" x14ac:dyDescent="0.25">
      <c r="B961" s="18">
        <f t="shared" si="32"/>
        <v>950</v>
      </c>
      <c r="C961" s="322"/>
      <c r="D961" s="322"/>
      <c r="E961" s="144"/>
      <c r="F961" s="140"/>
      <c r="G961" s="330"/>
      <c r="H961" s="331"/>
      <c r="I961" s="19"/>
      <c r="J961" s="206"/>
      <c r="K961" s="20">
        <f t="shared" si="31"/>
        <v>0</v>
      </c>
    </row>
    <row r="962" spans="2:11" x14ac:dyDescent="0.25">
      <c r="B962" s="18">
        <f t="shared" si="32"/>
        <v>951</v>
      </c>
      <c r="C962" s="322"/>
      <c r="D962" s="322"/>
      <c r="E962" s="144"/>
      <c r="F962" s="140"/>
      <c r="G962" s="330"/>
      <c r="H962" s="331"/>
      <c r="I962" s="19"/>
      <c r="J962" s="206"/>
      <c r="K962" s="20">
        <f t="shared" ref="K962:K1011" si="33">J962*I962</f>
        <v>0</v>
      </c>
    </row>
    <row r="963" spans="2:11" x14ac:dyDescent="0.25">
      <c r="B963" s="18">
        <f t="shared" si="32"/>
        <v>952</v>
      </c>
      <c r="C963" s="322"/>
      <c r="D963" s="322"/>
      <c r="E963" s="144"/>
      <c r="F963" s="140"/>
      <c r="G963" s="330"/>
      <c r="H963" s="331"/>
      <c r="I963" s="19"/>
      <c r="J963" s="206"/>
      <c r="K963" s="20">
        <f t="shared" si="33"/>
        <v>0</v>
      </c>
    </row>
    <row r="964" spans="2:11" x14ac:dyDescent="0.25">
      <c r="B964" s="18">
        <f t="shared" si="32"/>
        <v>953</v>
      </c>
      <c r="C964" s="322"/>
      <c r="D964" s="322"/>
      <c r="E964" s="144"/>
      <c r="F964" s="140"/>
      <c r="G964" s="330"/>
      <c r="H964" s="331"/>
      <c r="I964" s="19"/>
      <c r="J964" s="206"/>
      <c r="K964" s="20">
        <f t="shared" si="33"/>
        <v>0</v>
      </c>
    </row>
    <row r="965" spans="2:11" x14ac:dyDescent="0.25">
      <c r="B965" s="18">
        <f t="shared" si="32"/>
        <v>954</v>
      </c>
      <c r="C965" s="322"/>
      <c r="D965" s="322"/>
      <c r="E965" s="144"/>
      <c r="F965" s="140"/>
      <c r="G965" s="330"/>
      <c r="H965" s="331"/>
      <c r="I965" s="19"/>
      <c r="J965" s="206"/>
      <c r="K965" s="20">
        <f t="shared" si="33"/>
        <v>0</v>
      </c>
    </row>
    <row r="966" spans="2:11" x14ac:dyDescent="0.25">
      <c r="B966" s="18">
        <f t="shared" si="32"/>
        <v>955</v>
      </c>
      <c r="C966" s="322"/>
      <c r="D966" s="322"/>
      <c r="E966" s="144"/>
      <c r="F966" s="140"/>
      <c r="G966" s="330"/>
      <c r="H966" s="331"/>
      <c r="I966" s="19"/>
      <c r="J966" s="206"/>
      <c r="K966" s="20">
        <f t="shared" si="33"/>
        <v>0</v>
      </c>
    </row>
    <row r="967" spans="2:11" x14ac:dyDescent="0.25">
      <c r="B967" s="18">
        <f t="shared" si="32"/>
        <v>956</v>
      </c>
      <c r="C967" s="322"/>
      <c r="D967" s="322"/>
      <c r="E967" s="144"/>
      <c r="F967" s="140"/>
      <c r="G967" s="330"/>
      <c r="H967" s="331"/>
      <c r="I967" s="19"/>
      <c r="J967" s="206"/>
      <c r="K967" s="20">
        <f t="shared" si="33"/>
        <v>0</v>
      </c>
    </row>
    <row r="968" spans="2:11" x14ac:dyDescent="0.25">
      <c r="B968" s="18">
        <f t="shared" si="32"/>
        <v>957</v>
      </c>
      <c r="C968" s="322"/>
      <c r="D968" s="322"/>
      <c r="E968" s="144"/>
      <c r="F968" s="140"/>
      <c r="G968" s="330"/>
      <c r="H968" s="331"/>
      <c r="I968" s="19"/>
      <c r="J968" s="206"/>
      <c r="K968" s="20">
        <f t="shared" si="33"/>
        <v>0</v>
      </c>
    </row>
    <row r="969" spans="2:11" x14ac:dyDescent="0.25">
      <c r="B969" s="18">
        <f t="shared" si="32"/>
        <v>958</v>
      </c>
      <c r="C969" s="322"/>
      <c r="D969" s="322"/>
      <c r="E969" s="144"/>
      <c r="F969" s="140"/>
      <c r="G969" s="330"/>
      <c r="H969" s="331"/>
      <c r="I969" s="19"/>
      <c r="J969" s="206"/>
      <c r="K969" s="20">
        <f t="shared" si="33"/>
        <v>0</v>
      </c>
    </row>
    <row r="970" spans="2:11" x14ac:dyDescent="0.25">
      <c r="B970" s="18">
        <f t="shared" si="32"/>
        <v>959</v>
      </c>
      <c r="C970" s="322"/>
      <c r="D970" s="322"/>
      <c r="E970" s="144"/>
      <c r="F970" s="140"/>
      <c r="G970" s="330"/>
      <c r="H970" s="331"/>
      <c r="I970" s="19"/>
      <c r="J970" s="206"/>
      <c r="K970" s="20">
        <f t="shared" si="33"/>
        <v>0</v>
      </c>
    </row>
    <row r="971" spans="2:11" x14ac:dyDescent="0.25">
      <c r="B971" s="18">
        <f t="shared" si="32"/>
        <v>960</v>
      </c>
      <c r="C971" s="322"/>
      <c r="D971" s="322"/>
      <c r="E971" s="144"/>
      <c r="F971" s="140"/>
      <c r="G971" s="330"/>
      <c r="H971" s="331"/>
      <c r="I971" s="19"/>
      <c r="J971" s="206"/>
      <c r="K971" s="20">
        <f t="shared" si="33"/>
        <v>0</v>
      </c>
    </row>
    <row r="972" spans="2:11" x14ac:dyDescent="0.25">
      <c r="B972" s="18">
        <f t="shared" si="32"/>
        <v>961</v>
      </c>
      <c r="C972" s="322"/>
      <c r="D972" s="322"/>
      <c r="E972" s="144"/>
      <c r="F972" s="140"/>
      <c r="G972" s="330"/>
      <c r="H972" s="331"/>
      <c r="I972" s="19"/>
      <c r="J972" s="206"/>
      <c r="K972" s="20">
        <f t="shared" si="33"/>
        <v>0</v>
      </c>
    </row>
    <row r="973" spans="2:11" x14ac:dyDescent="0.25">
      <c r="B973" s="18">
        <f t="shared" si="32"/>
        <v>962</v>
      </c>
      <c r="C973" s="322"/>
      <c r="D973" s="322"/>
      <c r="E973" s="144"/>
      <c r="F973" s="140"/>
      <c r="G973" s="330"/>
      <c r="H973" s="331"/>
      <c r="I973" s="19"/>
      <c r="J973" s="206"/>
      <c r="K973" s="20">
        <f t="shared" si="33"/>
        <v>0</v>
      </c>
    </row>
    <row r="974" spans="2:11" x14ac:dyDescent="0.25">
      <c r="B974" s="18">
        <f t="shared" si="32"/>
        <v>963</v>
      </c>
      <c r="C974" s="322"/>
      <c r="D974" s="322"/>
      <c r="E974" s="144"/>
      <c r="F974" s="140"/>
      <c r="G974" s="330"/>
      <c r="H974" s="331"/>
      <c r="I974" s="19"/>
      <c r="J974" s="206"/>
      <c r="K974" s="20">
        <f t="shared" si="33"/>
        <v>0</v>
      </c>
    </row>
    <row r="975" spans="2:11" x14ac:dyDescent="0.25">
      <c r="B975" s="18">
        <f t="shared" si="32"/>
        <v>964</v>
      </c>
      <c r="C975" s="322"/>
      <c r="D975" s="322"/>
      <c r="E975" s="144"/>
      <c r="F975" s="140"/>
      <c r="G975" s="330"/>
      <c r="H975" s="331"/>
      <c r="I975" s="19"/>
      <c r="J975" s="206"/>
      <c r="K975" s="20">
        <f t="shared" si="33"/>
        <v>0</v>
      </c>
    </row>
    <row r="976" spans="2:11" x14ac:dyDescent="0.25">
      <c r="B976" s="18">
        <f t="shared" si="32"/>
        <v>965</v>
      </c>
      <c r="C976" s="322"/>
      <c r="D976" s="322"/>
      <c r="E976" s="144"/>
      <c r="F976" s="140"/>
      <c r="G976" s="330"/>
      <c r="H976" s="331"/>
      <c r="I976" s="19"/>
      <c r="J976" s="206"/>
      <c r="K976" s="20">
        <f t="shared" si="33"/>
        <v>0</v>
      </c>
    </row>
    <row r="977" spans="2:11" x14ac:dyDescent="0.25">
      <c r="B977" s="18">
        <f t="shared" si="32"/>
        <v>966</v>
      </c>
      <c r="C977" s="322"/>
      <c r="D977" s="322"/>
      <c r="E977" s="144"/>
      <c r="F977" s="140"/>
      <c r="G977" s="330"/>
      <c r="H977" s="331"/>
      <c r="I977" s="19"/>
      <c r="J977" s="206"/>
      <c r="K977" s="20">
        <f t="shared" si="33"/>
        <v>0</v>
      </c>
    </row>
    <row r="978" spans="2:11" x14ac:dyDescent="0.25">
      <c r="B978" s="18">
        <f t="shared" si="32"/>
        <v>967</v>
      </c>
      <c r="C978" s="322"/>
      <c r="D978" s="322"/>
      <c r="E978" s="144"/>
      <c r="F978" s="140"/>
      <c r="G978" s="330"/>
      <c r="H978" s="331"/>
      <c r="I978" s="19"/>
      <c r="J978" s="206"/>
      <c r="K978" s="20">
        <f t="shared" si="33"/>
        <v>0</v>
      </c>
    </row>
    <row r="979" spans="2:11" x14ac:dyDescent="0.25">
      <c r="B979" s="18">
        <f t="shared" si="32"/>
        <v>968</v>
      </c>
      <c r="C979" s="322"/>
      <c r="D979" s="322"/>
      <c r="E979" s="144"/>
      <c r="F979" s="140"/>
      <c r="G979" s="330"/>
      <c r="H979" s="331"/>
      <c r="I979" s="19"/>
      <c r="J979" s="206"/>
      <c r="K979" s="20">
        <f t="shared" si="33"/>
        <v>0</v>
      </c>
    </row>
    <row r="980" spans="2:11" x14ac:dyDescent="0.25">
      <c r="B980" s="18">
        <f t="shared" si="32"/>
        <v>969</v>
      </c>
      <c r="C980" s="322"/>
      <c r="D980" s="322"/>
      <c r="E980" s="144"/>
      <c r="F980" s="140"/>
      <c r="G980" s="330"/>
      <c r="H980" s="331"/>
      <c r="I980" s="19"/>
      <c r="J980" s="206"/>
      <c r="K980" s="20">
        <f t="shared" si="33"/>
        <v>0</v>
      </c>
    </row>
    <row r="981" spans="2:11" x14ac:dyDescent="0.25">
      <c r="B981" s="18">
        <f t="shared" si="32"/>
        <v>970</v>
      </c>
      <c r="C981" s="322"/>
      <c r="D981" s="322"/>
      <c r="E981" s="144"/>
      <c r="F981" s="140"/>
      <c r="G981" s="330"/>
      <c r="H981" s="331"/>
      <c r="I981" s="19"/>
      <c r="J981" s="206"/>
      <c r="K981" s="20">
        <f t="shared" si="33"/>
        <v>0</v>
      </c>
    </row>
    <row r="982" spans="2:11" x14ac:dyDescent="0.25">
      <c r="B982" s="18">
        <f t="shared" si="32"/>
        <v>971</v>
      </c>
      <c r="C982" s="322"/>
      <c r="D982" s="322"/>
      <c r="E982" s="144"/>
      <c r="F982" s="140"/>
      <c r="G982" s="330"/>
      <c r="H982" s="331"/>
      <c r="I982" s="19"/>
      <c r="J982" s="206"/>
      <c r="K982" s="20">
        <f t="shared" si="33"/>
        <v>0</v>
      </c>
    </row>
    <row r="983" spans="2:11" x14ac:dyDescent="0.25">
      <c r="B983" s="18">
        <f t="shared" si="32"/>
        <v>972</v>
      </c>
      <c r="C983" s="322"/>
      <c r="D983" s="322"/>
      <c r="E983" s="144"/>
      <c r="F983" s="140"/>
      <c r="G983" s="330"/>
      <c r="H983" s="331"/>
      <c r="I983" s="19"/>
      <c r="J983" s="206"/>
      <c r="K983" s="20">
        <f t="shared" si="33"/>
        <v>0</v>
      </c>
    </row>
    <row r="984" spans="2:11" x14ac:dyDescent="0.25">
      <c r="B984" s="18">
        <f t="shared" si="32"/>
        <v>973</v>
      </c>
      <c r="C984" s="322"/>
      <c r="D984" s="322"/>
      <c r="E984" s="144"/>
      <c r="F984" s="140"/>
      <c r="G984" s="330"/>
      <c r="H984" s="331"/>
      <c r="I984" s="19"/>
      <c r="J984" s="206"/>
      <c r="K984" s="20">
        <f t="shared" si="33"/>
        <v>0</v>
      </c>
    </row>
    <row r="985" spans="2:11" x14ac:dyDescent="0.25">
      <c r="B985" s="18">
        <f t="shared" si="32"/>
        <v>974</v>
      </c>
      <c r="C985" s="322"/>
      <c r="D985" s="322"/>
      <c r="E985" s="144"/>
      <c r="F985" s="140"/>
      <c r="G985" s="330"/>
      <c r="H985" s="331"/>
      <c r="I985" s="19"/>
      <c r="J985" s="206"/>
      <c r="K985" s="20">
        <f t="shared" si="33"/>
        <v>0</v>
      </c>
    </row>
    <row r="986" spans="2:11" x14ac:dyDescent="0.25">
      <c r="B986" s="18">
        <f t="shared" si="32"/>
        <v>975</v>
      </c>
      <c r="C986" s="322"/>
      <c r="D986" s="322"/>
      <c r="E986" s="144"/>
      <c r="F986" s="140"/>
      <c r="G986" s="330"/>
      <c r="H986" s="331"/>
      <c r="I986" s="19"/>
      <c r="J986" s="206"/>
      <c r="K986" s="20">
        <f t="shared" si="33"/>
        <v>0</v>
      </c>
    </row>
    <row r="987" spans="2:11" x14ac:dyDescent="0.25">
      <c r="B987" s="18">
        <f t="shared" si="32"/>
        <v>976</v>
      </c>
      <c r="C987" s="322"/>
      <c r="D987" s="322"/>
      <c r="E987" s="144"/>
      <c r="F987" s="140"/>
      <c r="G987" s="330"/>
      <c r="H987" s="331"/>
      <c r="I987" s="19"/>
      <c r="J987" s="206"/>
      <c r="K987" s="20">
        <f t="shared" si="33"/>
        <v>0</v>
      </c>
    </row>
    <row r="988" spans="2:11" x14ac:dyDescent="0.25">
      <c r="B988" s="18">
        <f t="shared" si="32"/>
        <v>977</v>
      </c>
      <c r="C988" s="322"/>
      <c r="D988" s="322"/>
      <c r="E988" s="144"/>
      <c r="F988" s="140"/>
      <c r="G988" s="330"/>
      <c r="H988" s="331"/>
      <c r="I988" s="19"/>
      <c r="J988" s="206"/>
      <c r="K988" s="20">
        <f t="shared" si="33"/>
        <v>0</v>
      </c>
    </row>
    <row r="989" spans="2:11" x14ac:dyDescent="0.25">
      <c r="B989" s="18">
        <f t="shared" si="32"/>
        <v>978</v>
      </c>
      <c r="C989" s="322"/>
      <c r="D989" s="322"/>
      <c r="E989" s="144"/>
      <c r="F989" s="140"/>
      <c r="G989" s="330"/>
      <c r="H989" s="331"/>
      <c r="I989" s="19"/>
      <c r="J989" s="206"/>
      <c r="K989" s="20">
        <f t="shared" si="33"/>
        <v>0</v>
      </c>
    </row>
    <row r="990" spans="2:11" x14ac:dyDescent="0.25">
      <c r="B990" s="18">
        <f t="shared" si="32"/>
        <v>979</v>
      </c>
      <c r="C990" s="322"/>
      <c r="D990" s="322"/>
      <c r="E990" s="144"/>
      <c r="F990" s="140"/>
      <c r="G990" s="330"/>
      <c r="H990" s="331"/>
      <c r="I990" s="19"/>
      <c r="J990" s="206"/>
      <c r="K990" s="20">
        <f t="shared" si="33"/>
        <v>0</v>
      </c>
    </row>
    <row r="991" spans="2:11" x14ac:dyDescent="0.25">
      <c r="B991" s="18">
        <f t="shared" si="32"/>
        <v>980</v>
      </c>
      <c r="C991" s="322"/>
      <c r="D991" s="322"/>
      <c r="E991" s="144"/>
      <c r="F991" s="140"/>
      <c r="G991" s="330"/>
      <c r="H991" s="331"/>
      <c r="I991" s="19"/>
      <c r="J991" s="206"/>
      <c r="K991" s="20">
        <f t="shared" si="33"/>
        <v>0</v>
      </c>
    </row>
    <row r="992" spans="2:11" x14ac:dyDescent="0.25">
      <c r="B992" s="18">
        <f t="shared" si="32"/>
        <v>981</v>
      </c>
      <c r="C992" s="322"/>
      <c r="D992" s="322"/>
      <c r="E992" s="144"/>
      <c r="F992" s="140"/>
      <c r="G992" s="330"/>
      <c r="H992" s="331"/>
      <c r="I992" s="19"/>
      <c r="J992" s="206"/>
      <c r="K992" s="20">
        <f t="shared" si="33"/>
        <v>0</v>
      </c>
    </row>
    <row r="993" spans="2:11" x14ac:dyDescent="0.25">
      <c r="B993" s="18">
        <f t="shared" si="32"/>
        <v>982</v>
      </c>
      <c r="C993" s="322"/>
      <c r="D993" s="322"/>
      <c r="E993" s="144"/>
      <c r="F993" s="140"/>
      <c r="G993" s="330"/>
      <c r="H993" s="331"/>
      <c r="I993" s="19"/>
      <c r="J993" s="206"/>
      <c r="K993" s="20">
        <f t="shared" si="33"/>
        <v>0</v>
      </c>
    </row>
    <row r="994" spans="2:11" x14ac:dyDescent="0.25">
      <c r="B994" s="18">
        <f t="shared" si="32"/>
        <v>983</v>
      </c>
      <c r="C994" s="322"/>
      <c r="D994" s="322"/>
      <c r="E994" s="144"/>
      <c r="F994" s="140"/>
      <c r="G994" s="330"/>
      <c r="H994" s="331"/>
      <c r="I994" s="19"/>
      <c r="J994" s="206"/>
      <c r="K994" s="20">
        <f t="shared" si="33"/>
        <v>0</v>
      </c>
    </row>
    <row r="995" spans="2:11" x14ac:dyDescent="0.25">
      <c r="B995" s="18">
        <f t="shared" si="32"/>
        <v>984</v>
      </c>
      <c r="C995" s="322"/>
      <c r="D995" s="322"/>
      <c r="E995" s="144"/>
      <c r="F995" s="140"/>
      <c r="G995" s="330"/>
      <c r="H995" s="331"/>
      <c r="I995" s="19"/>
      <c r="J995" s="206"/>
      <c r="K995" s="20">
        <f t="shared" si="33"/>
        <v>0</v>
      </c>
    </row>
    <row r="996" spans="2:11" x14ac:dyDescent="0.25">
      <c r="B996" s="18">
        <f t="shared" si="32"/>
        <v>985</v>
      </c>
      <c r="C996" s="322"/>
      <c r="D996" s="322"/>
      <c r="E996" s="144"/>
      <c r="F996" s="140"/>
      <c r="G996" s="330"/>
      <c r="H996" s="331"/>
      <c r="I996" s="19"/>
      <c r="J996" s="206"/>
      <c r="K996" s="20">
        <f t="shared" si="33"/>
        <v>0</v>
      </c>
    </row>
    <row r="997" spans="2:11" x14ac:dyDescent="0.25">
      <c r="B997" s="18">
        <f t="shared" si="32"/>
        <v>986</v>
      </c>
      <c r="C997" s="322"/>
      <c r="D997" s="322"/>
      <c r="E997" s="144"/>
      <c r="F997" s="140"/>
      <c r="G997" s="330"/>
      <c r="H997" s="331"/>
      <c r="I997" s="19"/>
      <c r="J997" s="206"/>
      <c r="K997" s="20">
        <f t="shared" si="33"/>
        <v>0</v>
      </c>
    </row>
    <row r="998" spans="2:11" x14ac:dyDescent="0.25">
      <c r="B998" s="18">
        <f t="shared" si="32"/>
        <v>987</v>
      </c>
      <c r="C998" s="322"/>
      <c r="D998" s="322"/>
      <c r="E998" s="144"/>
      <c r="F998" s="140"/>
      <c r="G998" s="330"/>
      <c r="H998" s="331"/>
      <c r="I998" s="19"/>
      <c r="J998" s="206"/>
      <c r="K998" s="20">
        <f t="shared" si="33"/>
        <v>0</v>
      </c>
    </row>
    <row r="999" spans="2:11" x14ac:dyDescent="0.25">
      <c r="B999" s="18">
        <f t="shared" si="32"/>
        <v>988</v>
      </c>
      <c r="C999" s="322"/>
      <c r="D999" s="322"/>
      <c r="E999" s="144"/>
      <c r="F999" s="140"/>
      <c r="G999" s="330"/>
      <c r="H999" s="331"/>
      <c r="I999" s="19"/>
      <c r="J999" s="206"/>
      <c r="K999" s="20">
        <f t="shared" si="33"/>
        <v>0</v>
      </c>
    </row>
    <row r="1000" spans="2:11" x14ac:dyDescent="0.25">
      <c r="B1000" s="18">
        <f t="shared" si="32"/>
        <v>989</v>
      </c>
      <c r="C1000" s="322"/>
      <c r="D1000" s="322"/>
      <c r="E1000" s="144"/>
      <c r="F1000" s="140"/>
      <c r="G1000" s="330"/>
      <c r="H1000" s="331"/>
      <c r="I1000" s="19"/>
      <c r="J1000" s="206"/>
      <c r="K1000" s="20">
        <f t="shared" si="33"/>
        <v>0</v>
      </c>
    </row>
    <row r="1001" spans="2:11" x14ac:dyDescent="0.25">
      <c r="B1001" s="18">
        <f t="shared" si="32"/>
        <v>990</v>
      </c>
      <c r="C1001" s="322"/>
      <c r="D1001" s="322"/>
      <c r="E1001" s="144"/>
      <c r="F1001" s="140"/>
      <c r="G1001" s="330"/>
      <c r="H1001" s="331"/>
      <c r="I1001" s="19"/>
      <c r="J1001" s="206"/>
      <c r="K1001" s="20">
        <f t="shared" si="33"/>
        <v>0</v>
      </c>
    </row>
    <row r="1002" spans="2:11" x14ac:dyDescent="0.25">
      <c r="B1002" s="18">
        <f t="shared" si="32"/>
        <v>991</v>
      </c>
      <c r="C1002" s="322"/>
      <c r="D1002" s="322"/>
      <c r="E1002" s="144"/>
      <c r="F1002" s="140"/>
      <c r="G1002" s="330"/>
      <c r="H1002" s="331"/>
      <c r="I1002" s="19"/>
      <c r="J1002" s="206"/>
      <c r="K1002" s="20">
        <f t="shared" si="33"/>
        <v>0</v>
      </c>
    </row>
    <row r="1003" spans="2:11" x14ac:dyDescent="0.25">
      <c r="B1003" s="18">
        <f t="shared" si="32"/>
        <v>992</v>
      </c>
      <c r="C1003" s="322"/>
      <c r="D1003" s="322"/>
      <c r="E1003" s="144"/>
      <c r="F1003" s="140"/>
      <c r="G1003" s="330"/>
      <c r="H1003" s="331"/>
      <c r="I1003" s="19"/>
      <c r="J1003" s="206"/>
      <c r="K1003" s="20">
        <f t="shared" si="33"/>
        <v>0</v>
      </c>
    </row>
    <row r="1004" spans="2:11" x14ac:dyDescent="0.25">
      <c r="B1004" s="18">
        <f t="shared" si="32"/>
        <v>993</v>
      </c>
      <c r="C1004" s="322"/>
      <c r="D1004" s="322"/>
      <c r="E1004" s="144"/>
      <c r="F1004" s="140"/>
      <c r="G1004" s="330"/>
      <c r="H1004" s="331"/>
      <c r="I1004" s="19"/>
      <c r="J1004" s="206"/>
      <c r="K1004" s="20">
        <f t="shared" si="33"/>
        <v>0</v>
      </c>
    </row>
    <row r="1005" spans="2:11" x14ac:dyDescent="0.25">
      <c r="B1005" s="18">
        <f t="shared" si="32"/>
        <v>994</v>
      </c>
      <c r="C1005" s="322"/>
      <c r="D1005" s="322"/>
      <c r="E1005" s="144"/>
      <c r="F1005" s="140"/>
      <c r="G1005" s="330"/>
      <c r="H1005" s="331"/>
      <c r="I1005" s="19"/>
      <c r="J1005" s="206"/>
      <c r="K1005" s="20">
        <f t="shared" si="33"/>
        <v>0</v>
      </c>
    </row>
    <row r="1006" spans="2:11" x14ac:dyDescent="0.25">
      <c r="B1006" s="18">
        <f t="shared" si="32"/>
        <v>995</v>
      </c>
      <c r="C1006" s="322"/>
      <c r="D1006" s="322"/>
      <c r="E1006" s="144"/>
      <c r="F1006" s="140"/>
      <c r="G1006" s="330"/>
      <c r="H1006" s="331"/>
      <c r="I1006" s="19"/>
      <c r="J1006" s="206"/>
      <c r="K1006" s="20">
        <f t="shared" si="33"/>
        <v>0</v>
      </c>
    </row>
    <row r="1007" spans="2:11" x14ac:dyDescent="0.25">
      <c r="B1007" s="18">
        <f t="shared" si="32"/>
        <v>996</v>
      </c>
      <c r="C1007" s="322"/>
      <c r="D1007" s="322"/>
      <c r="E1007" s="144"/>
      <c r="F1007" s="140"/>
      <c r="G1007" s="330"/>
      <c r="H1007" s="331"/>
      <c r="I1007" s="19"/>
      <c r="J1007" s="206"/>
      <c r="K1007" s="20">
        <f t="shared" si="33"/>
        <v>0</v>
      </c>
    </row>
    <row r="1008" spans="2:11" x14ac:dyDescent="0.25">
      <c r="B1008" s="18">
        <f t="shared" si="32"/>
        <v>997</v>
      </c>
      <c r="C1008" s="322"/>
      <c r="D1008" s="322"/>
      <c r="E1008" s="144"/>
      <c r="F1008" s="140"/>
      <c r="G1008" s="330"/>
      <c r="H1008" s="331"/>
      <c r="I1008" s="19"/>
      <c r="J1008" s="206"/>
      <c r="K1008" s="20">
        <f t="shared" si="33"/>
        <v>0</v>
      </c>
    </row>
    <row r="1009" spans="2:11" x14ac:dyDescent="0.25">
      <c r="B1009" s="18">
        <f t="shared" ref="B1009:B1011" si="34">ROW()-ROW($B$11)</f>
        <v>998</v>
      </c>
      <c r="C1009" s="322"/>
      <c r="D1009" s="322"/>
      <c r="E1009" s="144"/>
      <c r="F1009" s="140"/>
      <c r="G1009" s="330"/>
      <c r="H1009" s="331"/>
      <c r="I1009" s="19"/>
      <c r="J1009" s="206"/>
      <c r="K1009" s="20">
        <f t="shared" si="33"/>
        <v>0</v>
      </c>
    </row>
    <row r="1010" spans="2:11" x14ac:dyDescent="0.25">
      <c r="B1010" s="18">
        <f t="shared" si="34"/>
        <v>999</v>
      </c>
      <c r="C1010" s="322"/>
      <c r="D1010" s="322"/>
      <c r="E1010" s="144"/>
      <c r="F1010" s="140"/>
      <c r="G1010" s="330"/>
      <c r="H1010" s="331"/>
      <c r="I1010" s="19"/>
      <c r="J1010" s="206"/>
      <c r="K1010" s="20">
        <f t="shared" si="33"/>
        <v>0</v>
      </c>
    </row>
    <row r="1011" spans="2:11" x14ac:dyDescent="0.25">
      <c r="B1011" s="18">
        <f t="shared" si="34"/>
        <v>1000</v>
      </c>
      <c r="C1011" s="322"/>
      <c r="D1011" s="322"/>
      <c r="E1011" s="144"/>
      <c r="F1011" s="140"/>
      <c r="G1011" s="330"/>
      <c r="H1011" s="331"/>
      <c r="I1011" s="19"/>
      <c r="J1011" s="206"/>
      <c r="K1011" s="20">
        <f t="shared" si="33"/>
        <v>0</v>
      </c>
    </row>
    <row r="1012" spans="2:11" x14ac:dyDescent="0.25">
      <c r="G1012" s="332" t="s">
        <v>124</v>
      </c>
      <c r="H1012" s="333"/>
      <c r="I1012" s="62">
        <f>SUM(I12:I1011)</f>
        <v>0</v>
      </c>
      <c r="J1012" s="62"/>
      <c r="K1012" s="62">
        <f>SUM(K12:K1011)</f>
        <v>0</v>
      </c>
    </row>
    <row r="1013" spans="2:11" x14ac:dyDescent="0.25"/>
    <row r="1014" spans="2:11" x14ac:dyDescent="0.25">
      <c r="B1014" s="329" t="s">
        <v>196</v>
      </c>
      <c r="C1014" s="329"/>
      <c r="D1014" s="329"/>
      <c r="E1014" s="329"/>
      <c r="F1014" s="329"/>
      <c r="G1014" s="96"/>
      <c r="H1014" s="145"/>
    </row>
    <row r="1015" spans="2:11" x14ac:dyDescent="0.25">
      <c r="B1015" s="58" t="s">
        <v>2</v>
      </c>
      <c r="C1015" s="320" t="s">
        <v>118</v>
      </c>
      <c r="D1015" s="320"/>
      <c r="E1015" s="97" t="s">
        <v>125</v>
      </c>
      <c r="F1015" s="97" t="s">
        <v>119</v>
      </c>
    </row>
    <row r="1016" spans="2:11" x14ac:dyDescent="0.25">
      <c r="B1016" s="18">
        <f>ROW()-ROW($B$1015)</f>
        <v>1</v>
      </c>
      <c r="C1016" s="334" t="str">
        <f>'Lists - Hidden'!F28</f>
        <v>Engineering</v>
      </c>
      <c r="D1016" s="335"/>
      <c r="E1016" s="19"/>
      <c r="F1016" s="20">
        <f>E1016*VLOOKUP(C1016,'Lists - Hidden'!$F$28:$G$36,2,FALSE)</f>
        <v>0</v>
      </c>
    </row>
    <row r="1017" spans="2:11" x14ac:dyDescent="0.25">
      <c r="B1017" s="18">
        <f t="shared" ref="B1017:B1024" si="35">ROW()-ROW($B$1015)</f>
        <v>2</v>
      </c>
      <c r="C1017" s="334" t="str">
        <f>'Lists - Hidden'!F29</f>
        <v>Construction, Installation and Commissioning</v>
      </c>
      <c r="D1017" s="335"/>
      <c r="E1017" s="19"/>
      <c r="F1017" s="20">
        <f>E1017*VLOOKUP(C1017,'Lists - Hidden'!$F$28:$G$36,2,FALSE)</f>
        <v>0</v>
      </c>
    </row>
    <row r="1018" spans="2:11" x14ac:dyDescent="0.25">
      <c r="B1018" s="18">
        <f t="shared" si="35"/>
        <v>3</v>
      </c>
      <c r="C1018" s="334" t="str">
        <f>'Lists - Hidden'!F30</f>
        <v xml:space="preserve">Management and consultancy </v>
      </c>
      <c r="D1018" s="335"/>
      <c r="E1018" s="19"/>
      <c r="F1018" s="20">
        <f>E1018*VLOOKUP(C1018,'Lists - Hidden'!$F$28:$G$36,2,FALSE)</f>
        <v>0</v>
      </c>
    </row>
    <row r="1019" spans="2:11" x14ac:dyDescent="0.25">
      <c r="B1019" s="18">
        <f t="shared" si="35"/>
        <v>4</v>
      </c>
      <c r="C1019" s="334" t="str">
        <f>'Lists - Hidden'!F31</f>
        <v>IT</v>
      </c>
      <c r="D1019" s="335"/>
      <c r="E1019" s="19"/>
      <c r="F1019" s="20">
        <f>E1019*VLOOKUP(C1019,'Lists - Hidden'!$F$28:$G$36,2,FALSE)</f>
        <v>0</v>
      </c>
    </row>
    <row r="1020" spans="2:11" x14ac:dyDescent="0.25">
      <c r="B1020" s="18">
        <f t="shared" si="35"/>
        <v>5</v>
      </c>
      <c r="C1020" s="334" t="str">
        <f>'Lists - Hidden'!F32</f>
        <v>Procurement as a Service</v>
      </c>
      <c r="D1020" s="335"/>
      <c r="E1020" s="19"/>
      <c r="F1020" s="20">
        <f>E1020*VLOOKUP(C1020,'Lists - Hidden'!$F$28:$G$36,2,FALSE)</f>
        <v>0</v>
      </c>
    </row>
    <row r="1021" spans="2:11" x14ac:dyDescent="0.25">
      <c r="B1021" s="18">
        <f t="shared" si="35"/>
        <v>6</v>
      </c>
      <c r="C1021" s="334" t="str">
        <f>'Lists - Hidden'!F33</f>
        <v>Utilities</v>
      </c>
      <c r="D1021" s="335"/>
      <c r="E1021" s="19"/>
      <c r="F1021" s="20">
        <f>E1021*VLOOKUP(C1021,'Lists - Hidden'!$F$28:$G$36,2,FALSE)</f>
        <v>0</v>
      </c>
    </row>
    <row r="1022" spans="2:11" x14ac:dyDescent="0.25">
      <c r="B1022" s="18">
        <f t="shared" si="35"/>
        <v>7</v>
      </c>
      <c r="C1022" s="334" t="str">
        <f>'Lists - Hidden'!F34</f>
        <v>Fuel</v>
      </c>
      <c r="D1022" s="335"/>
      <c r="E1022" s="19"/>
      <c r="F1022" s="20">
        <f>E1022*VLOOKUP(C1022,'Lists - Hidden'!$F$28:$G$36,2,FALSE)</f>
        <v>0</v>
      </c>
    </row>
    <row r="1023" spans="2:11" x14ac:dyDescent="0.25">
      <c r="B1023" s="18">
        <f t="shared" si="35"/>
        <v>8</v>
      </c>
      <c r="C1023" s="334" t="str">
        <f>'Lists - Hidden'!F35</f>
        <v>Rent</v>
      </c>
      <c r="D1023" s="335"/>
      <c r="E1023" s="19"/>
      <c r="F1023" s="20">
        <f>E1023*VLOOKUP(C1023,'Lists - Hidden'!$F$28:$G$36,2,FALSE)</f>
        <v>0</v>
      </c>
    </row>
    <row r="1024" spans="2:11" x14ac:dyDescent="0.25">
      <c r="B1024" s="18">
        <f t="shared" si="35"/>
        <v>9</v>
      </c>
      <c r="C1024" s="334" t="str">
        <f>'Lists - Hidden'!F36</f>
        <v>Other (catering, transport, insurance etc.)</v>
      </c>
      <c r="D1024" s="335"/>
      <c r="E1024" s="19"/>
      <c r="F1024" s="20">
        <f>E1024*VLOOKUP(C1024,'Lists - Hidden'!$F$28:$G$36,2,FALSE)</f>
        <v>0</v>
      </c>
    </row>
    <row r="1025" spans="3:6" x14ac:dyDescent="0.25">
      <c r="C1025" s="328" t="s">
        <v>124</v>
      </c>
      <c r="D1025" s="328"/>
      <c r="E1025" s="62">
        <f>SUM(E1016:E1024)</f>
        <v>0</v>
      </c>
      <c r="F1025" s="62">
        <f>SUM(F1016:F1024)</f>
        <v>0</v>
      </c>
    </row>
    <row r="1026" spans="3:6" x14ac:dyDescent="0.25"/>
  </sheetData>
  <sheetProtection algorithmName="SHA-512" hashValue="g9JcNIf7h9SgmSexsHpQv04NN6EOwNQlbgmhH7tS9NJPOlLW7E6Rb8ETP8zxKHFgYCDqhpUxnwOsdSYqpyDJMQ==" saltValue="KC1GgNH1++SxbxPNSuSYYQ==" spinCount="100000" sheet="1" objects="1" scenarios="1"/>
  <mergeCells count="2018">
    <mergeCell ref="C1007:D1007"/>
    <mergeCell ref="C1008:D1008"/>
    <mergeCell ref="C1009:D1009"/>
    <mergeCell ref="C1010:D1010"/>
    <mergeCell ref="C1011:D1011"/>
    <mergeCell ref="C998:D998"/>
    <mergeCell ref="C999:D999"/>
    <mergeCell ref="C1000:D1000"/>
    <mergeCell ref="C1001:D1001"/>
    <mergeCell ref="C1002:D1002"/>
    <mergeCell ref="C1003:D1003"/>
    <mergeCell ref="C1004:D1004"/>
    <mergeCell ref="C1005:D1005"/>
    <mergeCell ref="C1006:D1006"/>
    <mergeCell ref="C989:D989"/>
    <mergeCell ref="C990:D990"/>
    <mergeCell ref="C991:D991"/>
    <mergeCell ref="C992:D992"/>
    <mergeCell ref="C993:D993"/>
    <mergeCell ref="C994:D994"/>
    <mergeCell ref="C995:D995"/>
    <mergeCell ref="C996:D996"/>
    <mergeCell ref="C997:D997"/>
    <mergeCell ref="C980:D980"/>
    <mergeCell ref="C981:D981"/>
    <mergeCell ref="C982:D982"/>
    <mergeCell ref="C983:D983"/>
    <mergeCell ref="C984:D984"/>
    <mergeCell ref="C985:D985"/>
    <mergeCell ref="C986:D986"/>
    <mergeCell ref="C987:D987"/>
    <mergeCell ref="C988:D988"/>
    <mergeCell ref="C971:D971"/>
    <mergeCell ref="C972:D972"/>
    <mergeCell ref="C973:D973"/>
    <mergeCell ref="C974:D974"/>
    <mergeCell ref="C975:D975"/>
    <mergeCell ref="C976:D976"/>
    <mergeCell ref="C977:D977"/>
    <mergeCell ref="C978:D978"/>
    <mergeCell ref="C979:D979"/>
    <mergeCell ref="C962:D962"/>
    <mergeCell ref="C963:D963"/>
    <mergeCell ref="C964:D964"/>
    <mergeCell ref="C965:D965"/>
    <mergeCell ref="C966:D966"/>
    <mergeCell ref="C967:D967"/>
    <mergeCell ref="C968:D968"/>
    <mergeCell ref="C969:D969"/>
    <mergeCell ref="C970:D970"/>
    <mergeCell ref="C953:D953"/>
    <mergeCell ref="C954:D954"/>
    <mergeCell ref="C955:D955"/>
    <mergeCell ref="C956:D956"/>
    <mergeCell ref="C957:D957"/>
    <mergeCell ref="C958:D958"/>
    <mergeCell ref="C959:D959"/>
    <mergeCell ref="C960:D960"/>
    <mergeCell ref="C961:D961"/>
    <mergeCell ref="C944:D944"/>
    <mergeCell ref="C945:D945"/>
    <mergeCell ref="C946:D946"/>
    <mergeCell ref="C947:D947"/>
    <mergeCell ref="C948:D948"/>
    <mergeCell ref="C949:D949"/>
    <mergeCell ref="C950:D950"/>
    <mergeCell ref="C951:D951"/>
    <mergeCell ref="C952:D952"/>
    <mergeCell ref="C935:D935"/>
    <mergeCell ref="C936:D936"/>
    <mergeCell ref="C937:D937"/>
    <mergeCell ref="C938:D938"/>
    <mergeCell ref="C939:D939"/>
    <mergeCell ref="C940:D940"/>
    <mergeCell ref="C941:D941"/>
    <mergeCell ref="C942:D942"/>
    <mergeCell ref="C943:D943"/>
    <mergeCell ref="C926:D926"/>
    <mergeCell ref="C927:D927"/>
    <mergeCell ref="C928:D928"/>
    <mergeCell ref="C929:D929"/>
    <mergeCell ref="C930:D930"/>
    <mergeCell ref="C931:D931"/>
    <mergeCell ref="C932:D932"/>
    <mergeCell ref="C933:D933"/>
    <mergeCell ref="C934:D934"/>
    <mergeCell ref="C917:D917"/>
    <mergeCell ref="C918:D918"/>
    <mergeCell ref="C919:D919"/>
    <mergeCell ref="C920:D920"/>
    <mergeCell ref="C921:D921"/>
    <mergeCell ref="C922:D922"/>
    <mergeCell ref="C923:D923"/>
    <mergeCell ref="C924:D924"/>
    <mergeCell ref="C925:D925"/>
    <mergeCell ref="C908:D908"/>
    <mergeCell ref="C909:D909"/>
    <mergeCell ref="C910:D910"/>
    <mergeCell ref="C911:D911"/>
    <mergeCell ref="C912:D912"/>
    <mergeCell ref="C913:D913"/>
    <mergeCell ref="C914:D914"/>
    <mergeCell ref="C915:D915"/>
    <mergeCell ref="C916:D916"/>
    <mergeCell ref="C899:D899"/>
    <mergeCell ref="C900:D900"/>
    <mergeCell ref="C901:D901"/>
    <mergeCell ref="C902:D902"/>
    <mergeCell ref="C903:D903"/>
    <mergeCell ref="C904:D904"/>
    <mergeCell ref="C905:D905"/>
    <mergeCell ref="C906:D906"/>
    <mergeCell ref="C907:D907"/>
    <mergeCell ref="C890:D890"/>
    <mergeCell ref="C891:D891"/>
    <mergeCell ref="C892:D892"/>
    <mergeCell ref="C893:D893"/>
    <mergeCell ref="C894:D894"/>
    <mergeCell ref="C895:D895"/>
    <mergeCell ref="C896:D896"/>
    <mergeCell ref="C897:D897"/>
    <mergeCell ref="C898:D898"/>
    <mergeCell ref="C881:D881"/>
    <mergeCell ref="C882:D882"/>
    <mergeCell ref="C883:D883"/>
    <mergeCell ref="C884:D884"/>
    <mergeCell ref="C885:D885"/>
    <mergeCell ref="C886:D886"/>
    <mergeCell ref="C887:D887"/>
    <mergeCell ref="C888:D888"/>
    <mergeCell ref="C889:D889"/>
    <mergeCell ref="C872:D872"/>
    <mergeCell ref="C873:D873"/>
    <mergeCell ref="C874:D874"/>
    <mergeCell ref="C875:D875"/>
    <mergeCell ref="C876:D876"/>
    <mergeCell ref="C877:D877"/>
    <mergeCell ref="C878:D878"/>
    <mergeCell ref="C879:D879"/>
    <mergeCell ref="C880:D880"/>
    <mergeCell ref="C863:D863"/>
    <mergeCell ref="C864:D864"/>
    <mergeCell ref="C865:D865"/>
    <mergeCell ref="C866:D866"/>
    <mergeCell ref="C867:D867"/>
    <mergeCell ref="C868:D868"/>
    <mergeCell ref="C869:D869"/>
    <mergeCell ref="C870:D870"/>
    <mergeCell ref="C871:D871"/>
    <mergeCell ref="C854:D854"/>
    <mergeCell ref="C855:D855"/>
    <mergeCell ref="C856:D856"/>
    <mergeCell ref="C857:D857"/>
    <mergeCell ref="C858:D858"/>
    <mergeCell ref="C859:D859"/>
    <mergeCell ref="C860:D860"/>
    <mergeCell ref="C861:D861"/>
    <mergeCell ref="C862:D862"/>
    <mergeCell ref="C845:D845"/>
    <mergeCell ref="C846:D846"/>
    <mergeCell ref="C847:D847"/>
    <mergeCell ref="C848:D848"/>
    <mergeCell ref="C849:D849"/>
    <mergeCell ref="C850:D850"/>
    <mergeCell ref="C851:D851"/>
    <mergeCell ref="C852:D852"/>
    <mergeCell ref="C853:D853"/>
    <mergeCell ref="C836:D836"/>
    <mergeCell ref="C837:D837"/>
    <mergeCell ref="C838:D838"/>
    <mergeCell ref="C839:D839"/>
    <mergeCell ref="C840:D840"/>
    <mergeCell ref="C841:D841"/>
    <mergeCell ref="C842:D842"/>
    <mergeCell ref="C843:D843"/>
    <mergeCell ref="C844:D844"/>
    <mergeCell ref="C827:D827"/>
    <mergeCell ref="C828:D828"/>
    <mergeCell ref="C829:D829"/>
    <mergeCell ref="C830:D830"/>
    <mergeCell ref="C831:D831"/>
    <mergeCell ref="C832:D832"/>
    <mergeCell ref="C833:D833"/>
    <mergeCell ref="C834:D834"/>
    <mergeCell ref="C835:D835"/>
    <mergeCell ref="C818:D818"/>
    <mergeCell ref="C819:D819"/>
    <mergeCell ref="C820:D820"/>
    <mergeCell ref="C821:D821"/>
    <mergeCell ref="C822:D822"/>
    <mergeCell ref="C823:D823"/>
    <mergeCell ref="C824:D824"/>
    <mergeCell ref="C825:D825"/>
    <mergeCell ref="C826:D826"/>
    <mergeCell ref="C809:D809"/>
    <mergeCell ref="C810:D810"/>
    <mergeCell ref="C811:D811"/>
    <mergeCell ref="C812:D812"/>
    <mergeCell ref="C813:D813"/>
    <mergeCell ref="C814:D814"/>
    <mergeCell ref="C815:D815"/>
    <mergeCell ref="C816:D816"/>
    <mergeCell ref="C817:D817"/>
    <mergeCell ref="C800:D800"/>
    <mergeCell ref="C801:D801"/>
    <mergeCell ref="C802:D802"/>
    <mergeCell ref="C803:D803"/>
    <mergeCell ref="C804:D804"/>
    <mergeCell ref="C805:D805"/>
    <mergeCell ref="C806:D806"/>
    <mergeCell ref="C807:D807"/>
    <mergeCell ref="C808:D808"/>
    <mergeCell ref="C791:D791"/>
    <mergeCell ref="C792:D792"/>
    <mergeCell ref="C793:D793"/>
    <mergeCell ref="C794:D794"/>
    <mergeCell ref="C795:D795"/>
    <mergeCell ref="C796:D796"/>
    <mergeCell ref="C797:D797"/>
    <mergeCell ref="C798:D798"/>
    <mergeCell ref="C799:D799"/>
    <mergeCell ref="C782:D782"/>
    <mergeCell ref="C783:D783"/>
    <mergeCell ref="C784:D784"/>
    <mergeCell ref="C785:D785"/>
    <mergeCell ref="C786:D786"/>
    <mergeCell ref="C787:D787"/>
    <mergeCell ref="C788:D788"/>
    <mergeCell ref="C789:D789"/>
    <mergeCell ref="C790:D790"/>
    <mergeCell ref="C773:D773"/>
    <mergeCell ref="C774:D774"/>
    <mergeCell ref="C775:D775"/>
    <mergeCell ref="C776:D776"/>
    <mergeCell ref="C777:D777"/>
    <mergeCell ref="C778:D778"/>
    <mergeCell ref="C779:D779"/>
    <mergeCell ref="C780:D780"/>
    <mergeCell ref="C781:D781"/>
    <mergeCell ref="C764:D764"/>
    <mergeCell ref="C765:D765"/>
    <mergeCell ref="C766:D766"/>
    <mergeCell ref="C767:D767"/>
    <mergeCell ref="C768:D768"/>
    <mergeCell ref="C769:D769"/>
    <mergeCell ref="C770:D770"/>
    <mergeCell ref="C771:D771"/>
    <mergeCell ref="C772:D772"/>
    <mergeCell ref="C755:D755"/>
    <mergeCell ref="C756:D756"/>
    <mergeCell ref="C757:D757"/>
    <mergeCell ref="C758:D758"/>
    <mergeCell ref="C759:D759"/>
    <mergeCell ref="C760:D760"/>
    <mergeCell ref="C761:D761"/>
    <mergeCell ref="C762:D762"/>
    <mergeCell ref="C763:D763"/>
    <mergeCell ref="C746:D746"/>
    <mergeCell ref="C747:D747"/>
    <mergeCell ref="C748:D748"/>
    <mergeCell ref="C749:D749"/>
    <mergeCell ref="C750:D750"/>
    <mergeCell ref="C751:D751"/>
    <mergeCell ref="C752:D752"/>
    <mergeCell ref="C753:D753"/>
    <mergeCell ref="C754:D754"/>
    <mergeCell ref="C737:D737"/>
    <mergeCell ref="C738:D738"/>
    <mergeCell ref="C739:D739"/>
    <mergeCell ref="C740:D740"/>
    <mergeCell ref="C741:D741"/>
    <mergeCell ref="C742:D742"/>
    <mergeCell ref="C743:D743"/>
    <mergeCell ref="C744:D744"/>
    <mergeCell ref="C745:D745"/>
    <mergeCell ref="C728:D728"/>
    <mergeCell ref="C729:D729"/>
    <mergeCell ref="C730:D730"/>
    <mergeCell ref="C731:D731"/>
    <mergeCell ref="C732:D732"/>
    <mergeCell ref="C733:D733"/>
    <mergeCell ref="C734:D734"/>
    <mergeCell ref="C735:D735"/>
    <mergeCell ref="C736:D736"/>
    <mergeCell ref="C719:D719"/>
    <mergeCell ref="C720:D720"/>
    <mergeCell ref="C721:D721"/>
    <mergeCell ref="C722:D722"/>
    <mergeCell ref="C723:D723"/>
    <mergeCell ref="C724:D724"/>
    <mergeCell ref="C725:D725"/>
    <mergeCell ref="C726:D726"/>
    <mergeCell ref="C727:D727"/>
    <mergeCell ref="C710:D710"/>
    <mergeCell ref="C711:D711"/>
    <mergeCell ref="C712:D712"/>
    <mergeCell ref="C713:D713"/>
    <mergeCell ref="C714:D714"/>
    <mergeCell ref="C715:D715"/>
    <mergeCell ref="C716:D716"/>
    <mergeCell ref="C717:D717"/>
    <mergeCell ref="C718:D718"/>
    <mergeCell ref="C701:D701"/>
    <mergeCell ref="C702:D702"/>
    <mergeCell ref="C703:D703"/>
    <mergeCell ref="C704:D704"/>
    <mergeCell ref="C705:D705"/>
    <mergeCell ref="C706:D706"/>
    <mergeCell ref="C707:D707"/>
    <mergeCell ref="C708:D708"/>
    <mergeCell ref="C709:D709"/>
    <mergeCell ref="C692:D692"/>
    <mergeCell ref="C693:D693"/>
    <mergeCell ref="C694:D694"/>
    <mergeCell ref="C695:D695"/>
    <mergeCell ref="C696:D696"/>
    <mergeCell ref="C697:D697"/>
    <mergeCell ref="C698:D698"/>
    <mergeCell ref="C699:D699"/>
    <mergeCell ref="C700:D700"/>
    <mergeCell ref="C683:D683"/>
    <mergeCell ref="C684:D684"/>
    <mergeCell ref="C685:D685"/>
    <mergeCell ref="C686:D686"/>
    <mergeCell ref="C687:D687"/>
    <mergeCell ref="C688:D688"/>
    <mergeCell ref="C689:D689"/>
    <mergeCell ref="C690:D690"/>
    <mergeCell ref="C691:D691"/>
    <mergeCell ref="C674:D674"/>
    <mergeCell ref="C675:D675"/>
    <mergeCell ref="C676:D676"/>
    <mergeCell ref="C677:D677"/>
    <mergeCell ref="C678:D678"/>
    <mergeCell ref="C679:D679"/>
    <mergeCell ref="C680:D680"/>
    <mergeCell ref="C681:D681"/>
    <mergeCell ref="C682:D682"/>
    <mergeCell ref="C665:D665"/>
    <mergeCell ref="C666:D666"/>
    <mergeCell ref="C667:D667"/>
    <mergeCell ref="C668:D668"/>
    <mergeCell ref="C669:D669"/>
    <mergeCell ref="C670:D670"/>
    <mergeCell ref="C671:D671"/>
    <mergeCell ref="C672:D672"/>
    <mergeCell ref="C673:D673"/>
    <mergeCell ref="C656:D656"/>
    <mergeCell ref="C657:D657"/>
    <mergeCell ref="C658:D658"/>
    <mergeCell ref="C659:D659"/>
    <mergeCell ref="C660:D660"/>
    <mergeCell ref="C661:D661"/>
    <mergeCell ref="C662:D662"/>
    <mergeCell ref="C663:D663"/>
    <mergeCell ref="C664:D664"/>
    <mergeCell ref="C647:D647"/>
    <mergeCell ref="C648:D648"/>
    <mergeCell ref="C649:D649"/>
    <mergeCell ref="C650:D650"/>
    <mergeCell ref="C651:D651"/>
    <mergeCell ref="C652:D652"/>
    <mergeCell ref="C653:D653"/>
    <mergeCell ref="C654:D654"/>
    <mergeCell ref="C655:D655"/>
    <mergeCell ref="C638:D638"/>
    <mergeCell ref="C639:D639"/>
    <mergeCell ref="C640:D640"/>
    <mergeCell ref="C641:D641"/>
    <mergeCell ref="C642:D642"/>
    <mergeCell ref="C643:D643"/>
    <mergeCell ref="C644:D644"/>
    <mergeCell ref="C645:D645"/>
    <mergeCell ref="C646:D646"/>
    <mergeCell ref="C629:D629"/>
    <mergeCell ref="C630:D630"/>
    <mergeCell ref="C631:D631"/>
    <mergeCell ref="C632:D632"/>
    <mergeCell ref="C633:D633"/>
    <mergeCell ref="C634:D634"/>
    <mergeCell ref="C635:D635"/>
    <mergeCell ref="C636:D636"/>
    <mergeCell ref="C637:D637"/>
    <mergeCell ref="C620:D620"/>
    <mergeCell ref="C621:D621"/>
    <mergeCell ref="C622:D622"/>
    <mergeCell ref="C623:D623"/>
    <mergeCell ref="C624:D624"/>
    <mergeCell ref="C625:D625"/>
    <mergeCell ref="C626:D626"/>
    <mergeCell ref="C627:D627"/>
    <mergeCell ref="C628:D628"/>
    <mergeCell ref="C611:D611"/>
    <mergeCell ref="C612:D612"/>
    <mergeCell ref="C613:D613"/>
    <mergeCell ref="C614:D614"/>
    <mergeCell ref="C615:D615"/>
    <mergeCell ref="C616:D616"/>
    <mergeCell ref="C617:D617"/>
    <mergeCell ref="C618:D618"/>
    <mergeCell ref="C619:D619"/>
    <mergeCell ref="C602:D602"/>
    <mergeCell ref="C603:D603"/>
    <mergeCell ref="C604:D604"/>
    <mergeCell ref="C605:D605"/>
    <mergeCell ref="C606:D606"/>
    <mergeCell ref="C607:D607"/>
    <mergeCell ref="C608:D608"/>
    <mergeCell ref="C609:D609"/>
    <mergeCell ref="C610:D610"/>
    <mergeCell ref="C593:D593"/>
    <mergeCell ref="C594:D594"/>
    <mergeCell ref="C595:D595"/>
    <mergeCell ref="C596:D596"/>
    <mergeCell ref="C597:D597"/>
    <mergeCell ref="C598:D598"/>
    <mergeCell ref="C599:D599"/>
    <mergeCell ref="C600:D600"/>
    <mergeCell ref="C601:D601"/>
    <mergeCell ref="C584:D584"/>
    <mergeCell ref="C585:D585"/>
    <mergeCell ref="C586:D586"/>
    <mergeCell ref="C587:D587"/>
    <mergeCell ref="C588:D588"/>
    <mergeCell ref="C589:D589"/>
    <mergeCell ref="C590:D590"/>
    <mergeCell ref="C591:D591"/>
    <mergeCell ref="C592:D592"/>
    <mergeCell ref="C575:D575"/>
    <mergeCell ref="C576:D576"/>
    <mergeCell ref="C577:D577"/>
    <mergeCell ref="C578:D578"/>
    <mergeCell ref="C579:D579"/>
    <mergeCell ref="C580:D580"/>
    <mergeCell ref="C581:D581"/>
    <mergeCell ref="C582:D582"/>
    <mergeCell ref="C583:D583"/>
    <mergeCell ref="C566:D566"/>
    <mergeCell ref="C567:D567"/>
    <mergeCell ref="C568:D568"/>
    <mergeCell ref="C569:D569"/>
    <mergeCell ref="C570:D570"/>
    <mergeCell ref="C571:D571"/>
    <mergeCell ref="C572:D572"/>
    <mergeCell ref="C573:D573"/>
    <mergeCell ref="C574:D574"/>
    <mergeCell ref="C557:D557"/>
    <mergeCell ref="C558:D558"/>
    <mergeCell ref="C559:D559"/>
    <mergeCell ref="C560:D560"/>
    <mergeCell ref="C561:D561"/>
    <mergeCell ref="C562:D562"/>
    <mergeCell ref="C563:D563"/>
    <mergeCell ref="C564:D564"/>
    <mergeCell ref="C565:D565"/>
    <mergeCell ref="C548:D548"/>
    <mergeCell ref="C549:D549"/>
    <mergeCell ref="C550:D550"/>
    <mergeCell ref="C551:D551"/>
    <mergeCell ref="C552:D552"/>
    <mergeCell ref="C553:D553"/>
    <mergeCell ref="C554:D554"/>
    <mergeCell ref="C555:D555"/>
    <mergeCell ref="C556:D556"/>
    <mergeCell ref="C539:D539"/>
    <mergeCell ref="C540:D540"/>
    <mergeCell ref="C541:D541"/>
    <mergeCell ref="C542:D542"/>
    <mergeCell ref="C543:D543"/>
    <mergeCell ref="C544:D544"/>
    <mergeCell ref="C545:D545"/>
    <mergeCell ref="C546:D546"/>
    <mergeCell ref="C547:D547"/>
    <mergeCell ref="C530:D530"/>
    <mergeCell ref="C531:D531"/>
    <mergeCell ref="C532:D532"/>
    <mergeCell ref="C533:D533"/>
    <mergeCell ref="C534:D534"/>
    <mergeCell ref="C535:D535"/>
    <mergeCell ref="C536:D536"/>
    <mergeCell ref="C537:D537"/>
    <mergeCell ref="C538:D538"/>
    <mergeCell ref="C521:D521"/>
    <mergeCell ref="C522:D522"/>
    <mergeCell ref="C523:D523"/>
    <mergeCell ref="C524:D524"/>
    <mergeCell ref="C525:D525"/>
    <mergeCell ref="C526:D526"/>
    <mergeCell ref="C527:D527"/>
    <mergeCell ref="C528:D528"/>
    <mergeCell ref="C529:D529"/>
    <mergeCell ref="C512:D512"/>
    <mergeCell ref="C513:D513"/>
    <mergeCell ref="C514:D514"/>
    <mergeCell ref="C515:D515"/>
    <mergeCell ref="C516:D516"/>
    <mergeCell ref="C517:D517"/>
    <mergeCell ref="C518:D518"/>
    <mergeCell ref="C519:D519"/>
    <mergeCell ref="C520:D520"/>
    <mergeCell ref="C503:D503"/>
    <mergeCell ref="C504:D504"/>
    <mergeCell ref="C505:D505"/>
    <mergeCell ref="C506:D506"/>
    <mergeCell ref="C507:D507"/>
    <mergeCell ref="C508:D508"/>
    <mergeCell ref="C509:D509"/>
    <mergeCell ref="C510:D510"/>
    <mergeCell ref="C511:D511"/>
    <mergeCell ref="C494:D494"/>
    <mergeCell ref="C495:D495"/>
    <mergeCell ref="C496:D496"/>
    <mergeCell ref="C497:D497"/>
    <mergeCell ref="C498:D498"/>
    <mergeCell ref="C499:D499"/>
    <mergeCell ref="C500:D500"/>
    <mergeCell ref="C501:D501"/>
    <mergeCell ref="C502:D502"/>
    <mergeCell ref="C485:D485"/>
    <mergeCell ref="C486:D486"/>
    <mergeCell ref="C487:D487"/>
    <mergeCell ref="C488:D488"/>
    <mergeCell ref="C489:D489"/>
    <mergeCell ref="C490:D490"/>
    <mergeCell ref="C491:D491"/>
    <mergeCell ref="C492:D492"/>
    <mergeCell ref="C493:D493"/>
    <mergeCell ref="C476:D476"/>
    <mergeCell ref="C477:D477"/>
    <mergeCell ref="C478:D478"/>
    <mergeCell ref="C479:D479"/>
    <mergeCell ref="C480:D480"/>
    <mergeCell ref="C481:D481"/>
    <mergeCell ref="C482:D482"/>
    <mergeCell ref="C483:D483"/>
    <mergeCell ref="C484:D484"/>
    <mergeCell ref="C467:D467"/>
    <mergeCell ref="C468:D468"/>
    <mergeCell ref="C469:D469"/>
    <mergeCell ref="C470:D470"/>
    <mergeCell ref="C471:D471"/>
    <mergeCell ref="C472:D472"/>
    <mergeCell ref="C473:D473"/>
    <mergeCell ref="C474:D474"/>
    <mergeCell ref="C475:D475"/>
    <mergeCell ref="C458:D458"/>
    <mergeCell ref="C459:D459"/>
    <mergeCell ref="C460:D460"/>
    <mergeCell ref="C461:D461"/>
    <mergeCell ref="C462:D462"/>
    <mergeCell ref="C463:D463"/>
    <mergeCell ref="C464:D464"/>
    <mergeCell ref="C465:D465"/>
    <mergeCell ref="C466:D466"/>
    <mergeCell ref="C449:D449"/>
    <mergeCell ref="C450:D450"/>
    <mergeCell ref="C451:D451"/>
    <mergeCell ref="C452:D452"/>
    <mergeCell ref="C453:D453"/>
    <mergeCell ref="C454:D454"/>
    <mergeCell ref="C455:D455"/>
    <mergeCell ref="C456:D456"/>
    <mergeCell ref="C457:D457"/>
    <mergeCell ref="C440:D440"/>
    <mergeCell ref="C441:D441"/>
    <mergeCell ref="C442:D442"/>
    <mergeCell ref="C443:D443"/>
    <mergeCell ref="C444:D444"/>
    <mergeCell ref="C445:D445"/>
    <mergeCell ref="C446:D446"/>
    <mergeCell ref="C447:D447"/>
    <mergeCell ref="C448:D448"/>
    <mergeCell ref="C431:D431"/>
    <mergeCell ref="C432:D432"/>
    <mergeCell ref="C433:D433"/>
    <mergeCell ref="C434:D434"/>
    <mergeCell ref="C435:D435"/>
    <mergeCell ref="C436:D436"/>
    <mergeCell ref="C437:D437"/>
    <mergeCell ref="C438:D438"/>
    <mergeCell ref="C439:D439"/>
    <mergeCell ref="C422:D422"/>
    <mergeCell ref="C423:D423"/>
    <mergeCell ref="C424:D424"/>
    <mergeCell ref="C425:D425"/>
    <mergeCell ref="C426:D426"/>
    <mergeCell ref="C427:D427"/>
    <mergeCell ref="C428:D428"/>
    <mergeCell ref="C429:D429"/>
    <mergeCell ref="C430:D430"/>
    <mergeCell ref="C413:D413"/>
    <mergeCell ref="C414:D414"/>
    <mergeCell ref="C415:D415"/>
    <mergeCell ref="C416:D416"/>
    <mergeCell ref="C417:D417"/>
    <mergeCell ref="C418:D418"/>
    <mergeCell ref="C419:D419"/>
    <mergeCell ref="C420:D420"/>
    <mergeCell ref="C421:D421"/>
    <mergeCell ref="C404:D404"/>
    <mergeCell ref="C405:D405"/>
    <mergeCell ref="C406:D406"/>
    <mergeCell ref="C407:D407"/>
    <mergeCell ref="C408:D408"/>
    <mergeCell ref="C409:D409"/>
    <mergeCell ref="C410:D410"/>
    <mergeCell ref="C411:D411"/>
    <mergeCell ref="C412:D412"/>
    <mergeCell ref="C395:D395"/>
    <mergeCell ref="C396:D396"/>
    <mergeCell ref="C397:D397"/>
    <mergeCell ref="C398:D398"/>
    <mergeCell ref="C399:D399"/>
    <mergeCell ref="C400:D400"/>
    <mergeCell ref="C401:D401"/>
    <mergeCell ref="C402:D402"/>
    <mergeCell ref="C403:D403"/>
    <mergeCell ref="C386:D386"/>
    <mergeCell ref="C387:D387"/>
    <mergeCell ref="C388:D388"/>
    <mergeCell ref="C389:D389"/>
    <mergeCell ref="C390:D390"/>
    <mergeCell ref="C391:D391"/>
    <mergeCell ref="C392:D392"/>
    <mergeCell ref="C393:D393"/>
    <mergeCell ref="C394:D394"/>
    <mergeCell ref="C377:D377"/>
    <mergeCell ref="C378:D378"/>
    <mergeCell ref="C379:D379"/>
    <mergeCell ref="C380:D380"/>
    <mergeCell ref="C381:D381"/>
    <mergeCell ref="C382:D382"/>
    <mergeCell ref="C383:D383"/>
    <mergeCell ref="C384:D384"/>
    <mergeCell ref="C385:D385"/>
    <mergeCell ref="C368:D368"/>
    <mergeCell ref="C369:D369"/>
    <mergeCell ref="C370:D370"/>
    <mergeCell ref="C371:D371"/>
    <mergeCell ref="C372:D372"/>
    <mergeCell ref="C373:D373"/>
    <mergeCell ref="C374:D374"/>
    <mergeCell ref="C375:D375"/>
    <mergeCell ref="C376:D376"/>
    <mergeCell ref="C359:D359"/>
    <mergeCell ref="C360:D360"/>
    <mergeCell ref="C361:D361"/>
    <mergeCell ref="C362:D362"/>
    <mergeCell ref="C363:D363"/>
    <mergeCell ref="C364:D364"/>
    <mergeCell ref="C365:D365"/>
    <mergeCell ref="C366:D366"/>
    <mergeCell ref="C367:D367"/>
    <mergeCell ref="C350:D350"/>
    <mergeCell ref="C351:D351"/>
    <mergeCell ref="C352:D352"/>
    <mergeCell ref="C353:D353"/>
    <mergeCell ref="C354:D354"/>
    <mergeCell ref="C355:D355"/>
    <mergeCell ref="C356:D356"/>
    <mergeCell ref="C357:D357"/>
    <mergeCell ref="C358:D358"/>
    <mergeCell ref="C341:D341"/>
    <mergeCell ref="C342:D342"/>
    <mergeCell ref="C343:D343"/>
    <mergeCell ref="C344:D344"/>
    <mergeCell ref="C345:D345"/>
    <mergeCell ref="C346:D346"/>
    <mergeCell ref="C347:D347"/>
    <mergeCell ref="C348:D348"/>
    <mergeCell ref="C349:D349"/>
    <mergeCell ref="C332:D332"/>
    <mergeCell ref="C333:D333"/>
    <mergeCell ref="C334:D334"/>
    <mergeCell ref="C335:D335"/>
    <mergeCell ref="C336:D336"/>
    <mergeCell ref="C337:D337"/>
    <mergeCell ref="C338:D338"/>
    <mergeCell ref="C339:D339"/>
    <mergeCell ref="C340:D340"/>
    <mergeCell ref="C323:D323"/>
    <mergeCell ref="C324:D324"/>
    <mergeCell ref="C325:D325"/>
    <mergeCell ref="C326:D326"/>
    <mergeCell ref="C327:D327"/>
    <mergeCell ref="C328:D328"/>
    <mergeCell ref="C329:D329"/>
    <mergeCell ref="C330:D330"/>
    <mergeCell ref="C331:D331"/>
    <mergeCell ref="C314:D314"/>
    <mergeCell ref="C315:D315"/>
    <mergeCell ref="C316:D316"/>
    <mergeCell ref="C317:D317"/>
    <mergeCell ref="C318:D318"/>
    <mergeCell ref="C319:D319"/>
    <mergeCell ref="C320:D320"/>
    <mergeCell ref="C321:D321"/>
    <mergeCell ref="C322:D322"/>
    <mergeCell ref="C305:D305"/>
    <mergeCell ref="C306:D306"/>
    <mergeCell ref="C307:D307"/>
    <mergeCell ref="C308:D308"/>
    <mergeCell ref="C309:D309"/>
    <mergeCell ref="C310:D310"/>
    <mergeCell ref="C311:D311"/>
    <mergeCell ref="C312:D312"/>
    <mergeCell ref="C313:D313"/>
    <mergeCell ref="C296:D296"/>
    <mergeCell ref="C297:D297"/>
    <mergeCell ref="C298:D298"/>
    <mergeCell ref="C299:D299"/>
    <mergeCell ref="C300:D300"/>
    <mergeCell ref="C301:D301"/>
    <mergeCell ref="C302:D302"/>
    <mergeCell ref="C303:D303"/>
    <mergeCell ref="C304:D304"/>
    <mergeCell ref="C287:D287"/>
    <mergeCell ref="C288:D288"/>
    <mergeCell ref="C289:D289"/>
    <mergeCell ref="C290:D290"/>
    <mergeCell ref="C291:D291"/>
    <mergeCell ref="C292:D292"/>
    <mergeCell ref="C293:D293"/>
    <mergeCell ref="C294:D294"/>
    <mergeCell ref="C295:D295"/>
    <mergeCell ref="C278:D278"/>
    <mergeCell ref="C279:D279"/>
    <mergeCell ref="C280:D280"/>
    <mergeCell ref="C281:D281"/>
    <mergeCell ref="C282:D282"/>
    <mergeCell ref="C283:D283"/>
    <mergeCell ref="C284:D284"/>
    <mergeCell ref="C285:D285"/>
    <mergeCell ref="C286:D286"/>
    <mergeCell ref="C269:D269"/>
    <mergeCell ref="C270:D270"/>
    <mergeCell ref="C271:D271"/>
    <mergeCell ref="C272:D272"/>
    <mergeCell ref="C273:D273"/>
    <mergeCell ref="C274:D274"/>
    <mergeCell ref="C275:D275"/>
    <mergeCell ref="C276:D276"/>
    <mergeCell ref="C277:D277"/>
    <mergeCell ref="C260:D260"/>
    <mergeCell ref="C261:D261"/>
    <mergeCell ref="C262:D262"/>
    <mergeCell ref="C263:D263"/>
    <mergeCell ref="C264:D264"/>
    <mergeCell ref="C265:D265"/>
    <mergeCell ref="C266:D266"/>
    <mergeCell ref="C267:D267"/>
    <mergeCell ref="C268:D268"/>
    <mergeCell ref="C251:D251"/>
    <mergeCell ref="C252:D252"/>
    <mergeCell ref="C253:D253"/>
    <mergeCell ref="C254:D254"/>
    <mergeCell ref="C255:D255"/>
    <mergeCell ref="C256:D256"/>
    <mergeCell ref="C257:D257"/>
    <mergeCell ref="C258:D258"/>
    <mergeCell ref="C259:D259"/>
    <mergeCell ref="C242:D242"/>
    <mergeCell ref="C243:D243"/>
    <mergeCell ref="C244:D244"/>
    <mergeCell ref="C245:D245"/>
    <mergeCell ref="C246:D246"/>
    <mergeCell ref="C247:D247"/>
    <mergeCell ref="C248:D248"/>
    <mergeCell ref="C249:D249"/>
    <mergeCell ref="C250:D250"/>
    <mergeCell ref="C233:D233"/>
    <mergeCell ref="C234:D234"/>
    <mergeCell ref="C235:D235"/>
    <mergeCell ref="C236:D236"/>
    <mergeCell ref="C237:D237"/>
    <mergeCell ref="C238:D238"/>
    <mergeCell ref="C239:D239"/>
    <mergeCell ref="C240:D240"/>
    <mergeCell ref="C241:D241"/>
    <mergeCell ref="C1025:D1025"/>
    <mergeCell ref="C1023:D1023"/>
    <mergeCell ref="C1024:D1024"/>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B1014:F1014"/>
    <mergeCell ref="C1020:D1020"/>
    <mergeCell ref="C1021:D1021"/>
    <mergeCell ref="C1022:D1022"/>
    <mergeCell ref="C1015:D1015"/>
    <mergeCell ref="C1016:D1016"/>
    <mergeCell ref="C1017:D1017"/>
    <mergeCell ref="C1018:D1018"/>
    <mergeCell ref="C106:D106"/>
    <mergeCell ref="C107:D107"/>
    <mergeCell ref="C108:D108"/>
    <mergeCell ref="C109:D109"/>
    <mergeCell ref="C110:D110"/>
    <mergeCell ref="C111:D111"/>
    <mergeCell ref="C112:D112"/>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93:D93"/>
    <mergeCell ref="C94:D94"/>
    <mergeCell ref="C95:D95"/>
    <mergeCell ref="C96:D96"/>
    <mergeCell ref="C79:D79"/>
    <mergeCell ref="C80:D80"/>
    <mergeCell ref="C81:D81"/>
    <mergeCell ref="C82:D82"/>
    <mergeCell ref="C83:D83"/>
    <mergeCell ref="C84:D84"/>
    <mergeCell ref="C85:D85"/>
    <mergeCell ref="C86:D86"/>
    <mergeCell ref="C87:D87"/>
    <mergeCell ref="C70:D70"/>
    <mergeCell ref="C71:D71"/>
    <mergeCell ref="C72:D72"/>
    <mergeCell ref="C73:D73"/>
    <mergeCell ref="C74:D74"/>
    <mergeCell ref="C75:D75"/>
    <mergeCell ref="C76:D76"/>
    <mergeCell ref="C77:D77"/>
    <mergeCell ref="C78:D78"/>
    <mergeCell ref="C41:D41"/>
    <mergeCell ref="C42:D42"/>
    <mergeCell ref="C61:D61"/>
    <mergeCell ref="C62:D62"/>
    <mergeCell ref="C63:D63"/>
    <mergeCell ref="C64:D64"/>
    <mergeCell ref="C65:D65"/>
    <mergeCell ref="C66:D66"/>
    <mergeCell ref="C67:D67"/>
    <mergeCell ref="C68:D68"/>
    <mergeCell ref="C69:D69"/>
    <mergeCell ref="C52:D52"/>
    <mergeCell ref="C53:D53"/>
    <mergeCell ref="C54:D54"/>
    <mergeCell ref="C55:D55"/>
    <mergeCell ref="C56:D56"/>
    <mergeCell ref="C57:D57"/>
    <mergeCell ref="C58:D58"/>
    <mergeCell ref="C59:D59"/>
    <mergeCell ref="C60:D60"/>
    <mergeCell ref="B7:E7"/>
    <mergeCell ref="B8:D8"/>
    <mergeCell ref="C11:D11"/>
    <mergeCell ref="C12:D12"/>
    <mergeCell ref="C113:D113"/>
    <mergeCell ref="C129:D129"/>
    <mergeCell ref="C130:D130"/>
    <mergeCell ref="C131:D131"/>
    <mergeCell ref="B10:K10"/>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C43:D43"/>
    <mergeCell ref="C44:D44"/>
    <mergeCell ref="C45:D45"/>
    <mergeCell ref="C46:D46"/>
    <mergeCell ref="C47:D47"/>
    <mergeCell ref="C48:D48"/>
    <mergeCell ref="C49:D49"/>
    <mergeCell ref="C50:D50"/>
    <mergeCell ref="C51:D51"/>
    <mergeCell ref="C114:D114"/>
    <mergeCell ref="C115:D115"/>
    <mergeCell ref="C116:D116"/>
    <mergeCell ref="C13:D13"/>
    <mergeCell ref="C14:D14"/>
    <mergeCell ref="C15:D15"/>
    <mergeCell ref="C16:D16"/>
    <mergeCell ref="C17:D17"/>
    <mergeCell ref="C18:D18"/>
    <mergeCell ref="C19:D19"/>
    <mergeCell ref="C20:D20"/>
    <mergeCell ref="C21:D21"/>
    <mergeCell ref="C22:D22"/>
    <mergeCell ref="C23:D23"/>
    <mergeCell ref="C24:D24"/>
    <mergeCell ref="C139:D139"/>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140:D140"/>
    <mergeCell ref="C141:D141"/>
    <mergeCell ref="C142:D142"/>
    <mergeCell ref="C143:D143"/>
    <mergeCell ref="C117:D117"/>
    <mergeCell ref="C118:D118"/>
    <mergeCell ref="C134:D134"/>
    <mergeCell ref="C135:D135"/>
    <mergeCell ref="C136:D136"/>
    <mergeCell ref="C137:D137"/>
    <mergeCell ref="C138:D138"/>
    <mergeCell ref="C133:D133"/>
    <mergeCell ref="C124:D124"/>
    <mergeCell ref="C125:D125"/>
    <mergeCell ref="C126:D126"/>
    <mergeCell ref="C127:D127"/>
    <mergeCell ref="C128:D128"/>
    <mergeCell ref="C119:D119"/>
    <mergeCell ref="C120:D120"/>
    <mergeCell ref="C121:D121"/>
    <mergeCell ref="C122:D122"/>
    <mergeCell ref="C123:D123"/>
    <mergeCell ref="C132:D132"/>
    <mergeCell ref="C154:D154"/>
    <mergeCell ref="C155:D155"/>
    <mergeCell ref="C156:D156"/>
    <mergeCell ref="C144:D144"/>
    <mergeCell ref="C145:D145"/>
    <mergeCell ref="C146:D146"/>
    <mergeCell ref="C147:D147"/>
    <mergeCell ref="C157:D157"/>
    <mergeCell ref="C158:D158"/>
    <mergeCell ref="C149:D149"/>
    <mergeCell ref="C150:D150"/>
    <mergeCell ref="C151:D151"/>
    <mergeCell ref="C152:D152"/>
    <mergeCell ref="C153:D153"/>
    <mergeCell ref="C148:D148"/>
    <mergeCell ref="C164:D164"/>
    <mergeCell ref="C165:D165"/>
    <mergeCell ref="C166:D166"/>
    <mergeCell ref="C167:D167"/>
    <mergeCell ref="C168:D168"/>
    <mergeCell ref="C159:D159"/>
    <mergeCell ref="C160:D160"/>
    <mergeCell ref="C161:D161"/>
    <mergeCell ref="C162:D162"/>
    <mergeCell ref="C163:D163"/>
    <mergeCell ref="C174:D174"/>
    <mergeCell ref="C175:D175"/>
    <mergeCell ref="C176:D176"/>
    <mergeCell ref="C177:D177"/>
    <mergeCell ref="C178:D178"/>
    <mergeCell ref="C169:D169"/>
    <mergeCell ref="C170:D170"/>
    <mergeCell ref="C171:D171"/>
    <mergeCell ref="C172:D172"/>
    <mergeCell ref="C173:D173"/>
    <mergeCell ref="C184:D184"/>
    <mergeCell ref="C185:D185"/>
    <mergeCell ref="C186:D186"/>
    <mergeCell ref="C187:D187"/>
    <mergeCell ref="C188:D188"/>
    <mergeCell ref="C179:D179"/>
    <mergeCell ref="C180:D180"/>
    <mergeCell ref="C181:D181"/>
    <mergeCell ref="C182:D182"/>
    <mergeCell ref="C183:D183"/>
    <mergeCell ref="C195:D195"/>
    <mergeCell ref="C196:D196"/>
    <mergeCell ref="C197:D197"/>
    <mergeCell ref="C198:D198"/>
    <mergeCell ref="C189:D189"/>
    <mergeCell ref="C190:D190"/>
    <mergeCell ref="C191:D191"/>
    <mergeCell ref="C192:D192"/>
    <mergeCell ref="C193:D193"/>
    <mergeCell ref="C1019:D1019"/>
    <mergeCell ref="C209:D209"/>
    <mergeCell ref="C210:D210"/>
    <mergeCell ref="C211:D211"/>
    <mergeCell ref="C204:D204"/>
    <mergeCell ref="C205:D205"/>
    <mergeCell ref="C206:D206"/>
    <mergeCell ref="C207:D207"/>
    <mergeCell ref="C208:D208"/>
    <mergeCell ref="C199:D199"/>
    <mergeCell ref="C200:D200"/>
    <mergeCell ref="C201:D201"/>
    <mergeCell ref="C202:D202"/>
    <mergeCell ref="C203:D203"/>
    <mergeCell ref="C194:D194"/>
    <mergeCell ref="G12:H12"/>
    <mergeCell ref="G11:H11"/>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61:H361"/>
    <mergeCell ref="G362:H362"/>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78:H378"/>
    <mergeCell ref="G379:H379"/>
    <mergeCell ref="G380:H380"/>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95:H395"/>
    <mergeCell ref="G396:H396"/>
    <mergeCell ref="G397:H397"/>
    <mergeCell ref="G398:H398"/>
    <mergeCell ref="G399:H399"/>
    <mergeCell ref="G400:H400"/>
    <mergeCell ref="G401:H401"/>
    <mergeCell ref="G402:H402"/>
    <mergeCell ref="G403:H403"/>
    <mergeCell ref="G404:H404"/>
    <mergeCell ref="G405:H405"/>
    <mergeCell ref="G406:H406"/>
    <mergeCell ref="G407:H407"/>
    <mergeCell ref="G408:H408"/>
    <mergeCell ref="G409:H409"/>
    <mergeCell ref="G410:H410"/>
    <mergeCell ref="G411:H411"/>
    <mergeCell ref="G412:H412"/>
    <mergeCell ref="G413:H413"/>
    <mergeCell ref="G414:H414"/>
    <mergeCell ref="G415:H415"/>
    <mergeCell ref="G416:H416"/>
    <mergeCell ref="G417:H417"/>
    <mergeCell ref="G418:H418"/>
    <mergeCell ref="G419:H419"/>
    <mergeCell ref="G420:H420"/>
    <mergeCell ref="G421:H421"/>
    <mergeCell ref="G422:H422"/>
    <mergeCell ref="G423:H423"/>
    <mergeCell ref="G424:H424"/>
    <mergeCell ref="G425:H425"/>
    <mergeCell ref="G426:H426"/>
    <mergeCell ref="G427:H427"/>
    <mergeCell ref="G428:H428"/>
    <mergeCell ref="G429:H429"/>
    <mergeCell ref="G430:H430"/>
    <mergeCell ref="G431:H431"/>
    <mergeCell ref="G432:H432"/>
    <mergeCell ref="G433:H433"/>
    <mergeCell ref="G434:H434"/>
    <mergeCell ref="G435:H435"/>
    <mergeCell ref="G436:H436"/>
    <mergeCell ref="G437:H437"/>
    <mergeCell ref="G438:H438"/>
    <mergeCell ref="G439:H439"/>
    <mergeCell ref="G440:H440"/>
    <mergeCell ref="G441:H441"/>
    <mergeCell ref="G442:H442"/>
    <mergeCell ref="G443:H443"/>
    <mergeCell ref="G444:H444"/>
    <mergeCell ref="G445:H44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63:H463"/>
    <mergeCell ref="G464:H464"/>
    <mergeCell ref="G465:H465"/>
    <mergeCell ref="G466:H466"/>
    <mergeCell ref="G467:H467"/>
    <mergeCell ref="G468:H468"/>
    <mergeCell ref="G469:H469"/>
    <mergeCell ref="G470:H470"/>
    <mergeCell ref="G471:H471"/>
    <mergeCell ref="G472:H472"/>
    <mergeCell ref="G473:H473"/>
    <mergeCell ref="G474:H474"/>
    <mergeCell ref="G475:H475"/>
    <mergeCell ref="G476:H476"/>
    <mergeCell ref="G477:H477"/>
    <mergeCell ref="G478:H478"/>
    <mergeCell ref="G479:H479"/>
    <mergeCell ref="G480:H480"/>
    <mergeCell ref="G481:H481"/>
    <mergeCell ref="G482:H482"/>
    <mergeCell ref="G483:H483"/>
    <mergeCell ref="G484:H484"/>
    <mergeCell ref="G485:H485"/>
    <mergeCell ref="G486:H486"/>
    <mergeCell ref="G487:H487"/>
    <mergeCell ref="G488:H488"/>
    <mergeCell ref="G489:H489"/>
    <mergeCell ref="G490:H490"/>
    <mergeCell ref="G491:H491"/>
    <mergeCell ref="G492:H492"/>
    <mergeCell ref="G493:H493"/>
    <mergeCell ref="G494:H494"/>
    <mergeCell ref="G495:H495"/>
    <mergeCell ref="G496:H496"/>
    <mergeCell ref="G497:H497"/>
    <mergeCell ref="G498:H498"/>
    <mergeCell ref="G499:H499"/>
    <mergeCell ref="G500:H500"/>
    <mergeCell ref="G501:H501"/>
    <mergeCell ref="G502:H502"/>
    <mergeCell ref="G503:H503"/>
    <mergeCell ref="G504:H504"/>
    <mergeCell ref="G505:H505"/>
    <mergeCell ref="G506:H506"/>
    <mergeCell ref="G507:H507"/>
    <mergeCell ref="G508:H508"/>
    <mergeCell ref="G509:H509"/>
    <mergeCell ref="G510:H510"/>
    <mergeCell ref="G511:H511"/>
    <mergeCell ref="G512:H512"/>
    <mergeCell ref="G513:H513"/>
    <mergeCell ref="G514:H514"/>
    <mergeCell ref="G515:H515"/>
    <mergeCell ref="G516:H516"/>
    <mergeCell ref="G517:H517"/>
    <mergeCell ref="G518:H518"/>
    <mergeCell ref="G519:H519"/>
    <mergeCell ref="G520:H520"/>
    <mergeCell ref="G521:H521"/>
    <mergeCell ref="G522:H522"/>
    <mergeCell ref="G523:H523"/>
    <mergeCell ref="G524:H524"/>
    <mergeCell ref="G525:H525"/>
    <mergeCell ref="G526:H526"/>
    <mergeCell ref="G527:H527"/>
    <mergeCell ref="G528:H528"/>
    <mergeCell ref="G529:H529"/>
    <mergeCell ref="G530:H530"/>
    <mergeCell ref="G531:H531"/>
    <mergeCell ref="G532:H532"/>
    <mergeCell ref="G533:H533"/>
    <mergeCell ref="G534:H534"/>
    <mergeCell ref="G535:H535"/>
    <mergeCell ref="G536:H536"/>
    <mergeCell ref="G537:H537"/>
    <mergeCell ref="G538:H538"/>
    <mergeCell ref="G539:H539"/>
    <mergeCell ref="G540:H540"/>
    <mergeCell ref="G541:H541"/>
    <mergeCell ref="G542:H542"/>
    <mergeCell ref="G543:H543"/>
    <mergeCell ref="G544:H544"/>
    <mergeCell ref="G545:H545"/>
    <mergeCell ref="G546:H546"/>
    <mergeCell ref="G547:H547"/>
    <mergeCell ref="G548:H548"/>
    <mergeCell ref="G549:H549"/>
    <mergeCell ref="G550:H550"/>
    <mergeCell ref="G551:H551"/>
    <mergeCell ref="G552:H552"/>
    <mergeCell ref="G553:H553"/>
    <mergeCell ref="G554:H554"/>
    <mergeCell ref="G555:H555"/>
    <mergeCell ref="G556:H556"/>
    <mergeCell ref="G557:H557"/>
    <mergeCell ref="G558:H558"/>
    <mergeCell ref="G559:H559"/>
    <mergeCell ref="G560:H560"/>
    <mergeCell ref="G561:H561"/>
    <mergeCell ref="G562:H562"/>
    <mergeCell ref="G563:H563"/>
    <mergeCell ref="G564:H564"/>
    <mergeCell ref="G565:H565"/>
    <mergeCell ref="G566:H566"/>
    <mergeCell ref="G567:H567"/>
    <mergeCell ref="G568:H568"/>
    <mergeCell ref="G569:H569"/>
    <mergeCell ref="G570:H570"/>
    <mergeCell ref="G571:H571"/>
    <mergeCell ref="G572:H572"/>
    <mergeCell ref="G573:H573"/>
    <mergeCell ref="G574:H574"/>
    <mergeCell ref="G575:H575"/>
    <mergeCell ref="G576:H576"/>
    <mergeCell ref="G577:H577"/>
    <mergeCell ref="G578:H578"/>
    <mergeCell ref="G579:H579"/>
    <mergeCell ref="G580:H580"/>
    <mergeCell ref="G581:H581"/>
    <mergeCell ref="G582:H582"/>
    <mergeCell ref="G583:H583"/>
    <mergeCell ref="G584:H584"/>
    <mergeCell ref="G585:H585"/>
    <mergeCell ref="G586:H586"/>
    <mergeCell ref="G587:H587"/>
    <mergeCell ref="G588:H588"/>
    <mergeCell ref="G589:H589"/>
    <mergeCell ref="G590:H590"/>
    <mergeCell ref="G591:H591"/>
    <mergeCell ref="G592:H592"/>
    <mergeCell ref="G593:H593"/>
    <mergeCell ref="G594:H594"/>
    <mergeCell ref="G595:H595"/>
    <mergeCell ref="G596:H596"/>
    <mergeCell ref="G597:H597"/>
    <mergeCell ref="G598:H598"/>
    <mergeCell ref="G599:H599"/>
    <mergeCell ref="G600:H600"/>
    <mergeCell ref="G601:H601"/>
    <mergeCell ref="G602:H602"/>
    <mergeCell ref="G603:H603"/>
    <mergeCell ref="G604:H604"/>
    <mergeCell ref="G605:H605"/>
    <mergeCell ref="G606:H606"/>
    <mergeCell ref="G607:H607"/>
    <mergeCell ref="G608:H608"/>
    <mergeCell ref="G609:H609"/>
    <mergeCell ref="G610:H610"/>
    <mergeCell ref="G611:H611"/>
    <mergeCell ref="G612:H612"/>
    <mergeCell ref="G613:H613"/>
    <mergeCell ref="G614:H614"/>
    <mergeCell ref="G615:H615"/>
    <mergeCell ref="G616:H616"/>
    <mergeCell ref="G617:H617"/>
    <mergeCell ref="G618:H618"/>
    <mergeCell ref="G619:H619"/>
    <mergeCell ref="G620:H620"/>
    <mergeCell ref="G621:H621"/>
    <mergeCell ref="G622:H622"/>
    <mergeCell ref="G623:H623"/>
    <mergeCell ref="G624:H624"/>
    <mergeCell ref="G625:H625"/>
    <mergeCell ref="G626:H626"/>
    <mergeCell ref="G627:H627"/>
    <mergeCell ref="G628:H628"/>
    <mergeCell ref="G629:H629"/>
    <mergeCell ref="G630:H630"/>
    <mergeCell ref="G631:H631"/>
    <mergeCell ref="G632:H632"/>
    <mergeCell ref="G633:H633"/>
    <mergeCell ref="G634:H634"/>
    <mergeCell ref="G635:H635"/>
    <mergeCell ref="G636:H636"/>
    <mergeCell ref="G637:H637"/>
    <mergeCell ref="G638:H638"/>
    <mergeCell ref="G639:H639"/>
    <mergeCell ref="G640:H640"/>
    <mergeCell ref="G641:H641"/>
    <mergeCell ref="G642:H642"/>
    <mergeCell ref="G643:H643"/>
    <mergeCell ref="G644:H644"/>
    <mergeCell ref="G645:H645"/>
    <mergeCell ref="G646:H646"/>
    <mergeCell ref="G647:H647"/>
    <mergeCell ref="G648:H648"/>
    <mergeCell ref="G649:H649"/>
    <mergeCell ref="G650:H650"/>
    <mergeCell ref="G651:H651"/>
    <mergeCell ref="G652:H652"/>
    <mergeCell ref="G653:H653"/>
    <mergeCell ref="G654:H654"/>
    <mergeCell ref="G655:H655"/>
    <mergeCell ref="G656:H656"/>
    <mergeCell ref="G657:H657"/>
    <mergeCell ref="G658:H658"/>
    <mergeCell ref="G659:H659"/>
    <mergeCell ref="G660:H660"/>
    <mergeCell ref="G661:H661"/>
    <mergeCell ref="G662:H662"/>
    <mergeCell ref="G663:H663"/>
    <mergeCell ref="G664:H664"/>
    <mergeCell ref="G665:H665"/>
    <mergeCell ref="G666:H666"/>
    <mergeCell ref="G667:H667"/>
    <mergeCell ref="G668:H668"/>
    <mergeCell ref="G669:H669"/>
    <mergeCell ref="G670:H670"/>
    <mergeCell ref="G671:H671"/>
    <mergeCell ref="G672:H672"/>
    <mergeCell ref="G673:H673"/>
    <mergeCell ref="G674:H674"/>
    <mergeCell ref="G675:H675"/>
    <mergeCell ref="G676:H676"/>
    <mergeCell ref="G677:H677"/>
    <mergeCell ref="G678:H678"/>
    <mergeCell ref="G679:H679"/>
    <mergeCell ref="G680:H680"/>
    <mergeCell ref="G681:H681"/>
    <mergeCell ref="G682:H682"/>
    <mergeCell ref="G683:H683"/>
    <mergeCell ref="G684:H684"/>
    <mergeCell ref="G685:H685"/>
    <mergeCell ref="G686:H686"/>
    <mergeCell ref="G687:H687"/>
    <mergeCell ref="G688:H688"/>
    <mergeCell ref="G689:H689"/>
    <mergeCell ref="G690:H690"/>
    <mergeCell ref="G691:H691"/>
    <mergeCell ref="G692:H692"/>
    <mergeCell ref="G693:H693"/>
    <mergeCell ref="G694:H694"/>
    <mergeCell ref="G695:H695"/>
    <mergeCell ref="G696:H696"/>
    <mergeCell ref="G697:H697"/>
    <mergeCell ref="G698:H698"/>
    <mergeCell ref="G699:H699"/>
    <mergeCell ref="G700:H700"/>
    <mergeCell ref="G701:H701"/>
    <mergeCell ref="G702:H702"/>
    <mergeCell ref="G703:H703"/>
    <mergeCell ref="G704:H704"/>
    <mergeCell ref="G705:H705"/>
    <mergeCell ref="G706:H706"/>
    <mergeCell ref="G707:H707"/>
    <mergeCell ref="G708:H708"/>
    <mergeCell ref="G709:H709"/>
    <mergeCell ref="G710:H710"/>
    <mergeCell ref="G711:H711"/>
    <mergeCell ref="G712:H712"/>
    <mergeCell ref="G713:H713"/>
    <mergeCell ref="G714:H714"/>
    <mergeCell ref="G715:H715"/>
    <mergeCell ref="G716:H716"/>
    <mergeCell ref="G717:H717"/>
    <mergeCell ref="G718:H718"/>
    <mergeCell ref="G719:H719"/>
    <mergeCell ref="G720:H720"/>
    <mergeCell ref="G721:H721"/>
    <mergeCell ref="G722:H722"/>
    <mergeCell ref="G723:H723"/>
    <mergeCell ref="G724:H724"/>
    <mergeCell ref="G725:H725"/>
    <mergeCell ref="G726:H726"/>
    <mergeCell ref="G727:H727"/>
    <mergeCell ref="G728:H728"/>
    <mergeCell ref="G729:H729"/>
    <mergeCell ref="G730:H730"/>
    <mergeCell ref="G731:H731"/>
    <mergeCell ref="G732:H732"/>
    <mergeCell ref="G733:H733"/>
    <mergeCell ref="G734:H734"/>
    <mergeCell ref="G735:H735"/>
    <mergeCell ref="G736:H736"/>
    <mergeCell ref="G737:H737"/>
    <mergeCell ref="G738:H738"/>
    <mergeCell ref="G739:H739"/>
    <mergeCell ref="G740:H740"/>
    <mergeCell ref="G741:H741"/>
    <mergeCell ref="G742:H742"/>
    <mergeCell ref="G743:H743"/>
    <mergeCell ref="G744:H744"/>
    <mergeCell ref="G745:H745"/>
    <mergeCell ref="G746:H746"/>
    <mergeCell ref="G747:H747"/>
    <mergeCell ref="G748:H748"/>
    <mergeCell ref="G749:H749"/>
    <mergeCell ref="G750:H750"/>
    <mergeCell ref="G751:H751"/>
    <mergeCell ref="G752:H752"/>
    <mergeCell ref="G753:H753"/>
    <mergeCell ref="G754:H754"/>
    <mergeCell ref="G755:H755"/>
    <mergeCell ref="G756:H756"/>
    <mergeCell ref="G757:H757"/>
    <mergeCell ref="G758:H758"/>
    <mergeCell ref="G759:H759"/>
    <mergeCell ref="G760:H760"/>
    <mergeCell ref="G761:H761"/>
    <mergeCell ref="G762:H762"/>
    <mergeCell ref="G763:H763"/>
    <mergeCell ref="G764:H764"/>
    <mergeCell ref="G765:H765"/>
    <mergeCell ref="G766:H766"/>
    <mergeCell ref="G767:H767"/>
    <mergeCell ref="G768:H768"/>
    <mergeCell ref="G769:H769"/>
    <mergeCell ref="G770:H770"/>
    <mergeCell ref="G771:H771"/>
    <mergeCell ref="G772:H772"/>
    <mergeCell ref="G773:H773"/>
    <mergeCell ref="G774:H774"/>
    <mergeCell ref="G775:H775"/>
    <mergeCell ref="G776:H776"/>
    <mergeCell ref="G777:H777"/>
    <mergeCell ref="G778:H778"/>
    <mergeCell ref="G779:H779"/>
    <mergeCell ref="G780:H780"/>
    <mergeCell ref="G781:H781"/>
    <mergeCell ref="G782:H782"/>
    <mergeCell ref="G783:H783"/>
    <mergeCell ref="G784:H784"/>
    <mergeCell ref="G785:H785"/>
    <mergeCell ref="G786:H786"/>
    <mergeCell ref="G787:H787"/>
    <mergeCell ref="G788:H788"/>
    <mergeCell ref="G789:H789"/>
    <mergeCell ref="G790:H790"/>
    <mergeCell ref="G791:H791"/>
    <mergeCell ref="G792:H792"/>
    <mergeCell ref="G793:H793"/>
    <mergeCell ref="G794:H794"/>
    <mergeCell ref="G795:H795"/>
    <mergeCell ref="G796:H796"/>
    <mergeCell ref="G797:H797"/>
    <mergeCell ref="G798:H798"/>
    <mergeCell ref="G799:H799"/>
    <mergeCell ref="G800:H800"/>
    <mergeCell ref="G801:H801"/>
    <mergeCell ref="G802:H802"/>
    <mergeCell ref="G803:H803"/>
    <mergeCell ref="G804:H804"/>
    <mergeCell ref="G805:H805"/>
    <mergeCell ref="G806:H806"/>
    <mergeCell ref="G807:H807"/>
    <mergeCell ref="G808:H808"/>
    <mergeCell ref="G809:H809"/>
    <mergeCell ref="G810:H810"/>
    <mergeCell ref="G811:H811"/>
    <mergeCell ref="G812:H812"/>
    <mergeCell ref="G813:H813"/>
    <mergeCell ref="G814:H814"/>
    <mergeCell ref="G815:H815"/>
    <mergeCell ref="G816:H816"/>
    <mergeCell ref="G817:H817"/>
    <mergeCell ref="G818:H818"/>
    <mergeCell ref="G819:H819"/>
    <mergeCell ref="G820:H820"/>
    <mergeCell ref="G821:H821"/>
    <mergeCell ref="G822:H822"/>
    <mergeCell ref="G823:H823"/>
    <mergeCell ref="G824:H824"/>
    <mergeCell ref="G825:H825"/>
    <mergeCell ref="G826:H826"/>
    <mergeCell ref="G827:H827"/>
    <mergeCell ref="G828:H828"/>
    <mergeCell ref="G829:H829"/>
    <mergeCell ref="G830:H830"/>
    <mergeCell ref="G831:H831"/>
    <mergeCell ref="G832:H832"/>
    <mergeCell ref="G833:H833"/>
    <mergeCell ref="G834:H834"/>
    <mergeCell ref="G835:H835"/>
    <mergeCell ref="G836:H836"/>
    <mergeCell ref="G837:H837"/>
    <mergeCell ref="G838:H838"/>
    <mergeCell ref="G839:H839"/>
    <mergeCell ref="G840:H840"/>
    <mergeCell ref="G841:H841"/>
    <mergeCell ref="G842:H842"/>
    <mergeCell ref="G843:H843"/>
    <mergeCell ref="G844:H844"/>
    <mergeCell ref="G845:H845"/>
    <mergeCell ref="G846:H846"/>
    <mergeCell ref="G847:H847"/>
    <mergeCell ref="G848:H848"/>
    <mergeCell ref="G849:H849"/>
    <mergeCell ref="G850:H850"/>
    <mergeCell ref="G851:H851"/>
    <mergeCell ref="G852:H852"/>
    <mergeCell ref="G853:H853"/>
    <mergeCell ref="G854:H854"/>
    <mergeCell ref="G855:H855"/>
    <mergeCell ref="G856:H856"/>
    <mergeCell ref="G857:H857"/>
    <mergeCell ref="G858:H858"/>
    <mergeCell ref="G859:H859"/>
    <mergeCell ref="G860:H860"/>
    <mergeCell ref="G861:H861"/>
    <mergeCell ref="G862:H862"/>
    <mergeCell ref="G863:H863"/>
    <mergeCell ref="G864:H864"/>
    <mergeCell ref="G865:H865"/>
    <mergeCell ref="G866:H866"/>
    <mergeCell ref="G867:H867"/>
    <mergeCell ref="G868:H868"/>
    <mergeCell ref="G869:H869"/>
    <mergeCell ref="G870:H870"/>
    <mergeCell ref="G871:H871"/>
    <mergeCell ref="G872:H872"/>
    <mergeCell ref="G873:H873"/>
    <mergeCell ref="G874:H874"/>
    <mergeCell ref="G875:H875"/>
    <mergeCell ref="G876:H876"/>
    <mergeCell ref="G877:H877"/>
    <mergeCell ref="G878:H878"/>
    <mergeCell ref="G879:H879"/>
    <mergeCell ref="G880:H880"/>
    <mergeCell ref="G881:H881"/>
    <mergeCell ref="G882:H882"/>
    <mergeCell ref="G883:H883"/>
    <mergeCell ref="G884:H884"/>
    <mergeCell ref="G885:H885"/>
    <mergeCell ref="G886:H886"/>
    <mergeCell ref="G887:H887"/>
    <mergeCell ref="G888:H888"/>
    <mergeCell ref="G889:H889"/>
    <mergeCell ref="G890:H890"/>
    <mergeCell ref="G891:H891"/>
    <mergeCell ref="G892:H892"/>
    <mergeCell ref="G893:H893"/>
    <mergeCell ref="G894:H894"/>
    <mergeCell ref="G895:H895"/>
    <mergeCell ref="G896:H896"/>
    <mergeCell ref="G897:H897"/>
    <mergeCell ref="G898:H898"/>
    <mergeCell ref="G899:H899"/>
    <mergeCell ref="G900:H900"/>
    <mergeCell ref="G901:H901"/>
    <mergeCell ref="G902:H902"/>
    <mergeCell ref="G903:H903"/>
    <mergeCell ref="G904:H904"/>
    <mergeCell ref="G905:H905"/>
    <mergeCell ref="G906:H906"/>
    <mergeCell ref="G907:H907"/>
    <mergeCell ref="G908:H908"/>
    <mergeCell ref="G909:H909"/>
    <mergeCell ref="G910:H910"/>
    <mergeCell ref="G911:H911"/>
    <mergeCell ref="G912:H912"/>
    <mergeCell ref="G913:H913"/>
    <mergeCell ref="G914:H914"/>
    <mergeCell ref="G915:H915"/>
    <mergeCell ref="G916:H916"/>
    <mergeCell ref="G917:H917"/>
    <mergeCell ref="G918:H918"/>
    <mergeCell ref="G919:H919"/>
    <mergeCell ref="G920:H920"/>
    <mergeCell ref="G921:H921"/>
    <mergeCell ref="G922:H922"/>
    <mergeCell ref="G923:H923"/>
    <mergeCell ref="G924:H924"/>
    <mergeCell ref="G925:H925"/>
    <mergeCell ref="G926:H926"/>
    <mergeCell ref="G927:H927"/>
    <mergeCell ref="G928:H928"/>
    <mergeCell ref="G929:H929"/>
    <mergeCell ref="G930:H930"/>
    <mergeCell ref="G931:H931"/>
    <mergeCell ref="G932:H932"/>
    <mergeCell ref="G933:H933"/>
    <mergeCell ref="G934:H934"/>
    <mergeCell ref="G935:H935"/>
    <mergeCell ref="G936:H936"/>
    <mergeCell ref="G937:H937"/>
    <mergeCell ref="G938:H938"/>
    <mergeCell ref="G939:H939"/>
    <mergeCell ref="G940:H940"/>
    <mergeCell ref="G941:H941"/>
    <mergeCell ref="G942:H942"/>
    <mergeCell ref="G943:H943"/>
    <mergeCell ref="G944:H944"/>
    <mergeCell ref="G945:H945"/>
    <mergeCell ref="G946:H946"/>
    <mergeCell ref="G947:H947"/>
    <mergeCell ref="G948:H948"/>
    <mergeCell ref="G949:H949"/>
    <mergeCell ref="G950:H950"/>
    <mergeCell ref="G951:H951"/>
    <mergeCell ref="G952:H952"/>
    <mergeCell ref="G953:H953"/>
    <mergeCell ref="G954:H954"/>
    <mergeCell ref="G955:H955"/>
    <mergeCell ref="G956:H956"/>
    <mergeCell ref="G957:H957"/>
    <mergeCell ref="G958:H958"/>
    <mergeCell ref="G959:H959"/>
    <mergeCell ref="G960:H960"/>
    <mergeCell ref="G961:H961"/>
    <mergeCell ref="G962:H962"/>
    <mergeCell ref="G963:H963"/>
    <mergeCell ref="G964:H964"/>
    <mergeCell ref="G965:H965"/>
    <mergeCell ref="G966:H966"/>
    <mergeCell ref="G967:H967"/>
    <mergeCell ref="G968:H968"/>
    <mergeCell ref="G969:H969"/>
    <mergeCell ref="G970:H970"/>
    <mergeCell ref="G971:H971"/>
    <mergeCell ref="G972:H972"/>
    <mergeCell ref="G973:H973"/>
    <mergeCell ref="G974:H974"/>
    <mergeCell ref="G975:H975"/>
    <mergeCell ref="G976:H976"/>
    <mergeCell ref="G977:H977"/>
    <mergeCell ref="G978:H978"/>
    <mergeCell ref="G979:H979"/>
    <mergeCell ref="G980:H980"/>
    <mergeCell ref="G981:H981"/>
    <mergeCell ref="G982:H982"/>
    <mergeCell ref="G983:H983"/>
    <mergeCell ref="G984:H984"/>
    <mergeCell ref="G985:H985"/>
    <mergeCell ref="G986:H986"/>
    <mergeCell ref="G987:H987"/>
    <mergeCell ref="G988:H988"/>
    <mergeCell ref="G989:H989"/>
    <mergeCell ref="G990:H990"/>
    <mergeCell ref="G991:H991"/>
    <mergeCell ref="G992:H992"/>
    <mergeCell ref="G993:H993"/>
    <mergeCell ref="G1011:H1011"/>
    <mergeCell ref="G1012:H1012"/>
    <mergeCell ref="G994:H994"/>
    <mergeCell ref="G995:H995"/>
    <mergeCell ref="G996:H996"/>
    <mergeCell ref="G997:H997"/>
    <mergeCell ref="G998:H998"/>
    <mergeCell ref="G999:H999"/>
    <mergeCell ref="G1000:H1000"/>
    <mergeCell ref="G1001:H1001"/>
    <mergeCell ref="G1002:H1002"/>
    <mergeCell ref="G1003:H1003"/>
    <mergeCell ref="G1004:H1004"/>
    <mergeCell ref="G1005:H1005"/>
    <mergeCell ref="G1006:H1006"/>
    <mergeCell ref="G1007:H1007"/>
    <mergeCell ref="G1008:H1008"/>
    <mergeCell ref="G1009:H1009"/>
    <mergeCell ref="G1010:H1010"/>
  </mergeCells>
  <conditionalFormatting sqref="H1:H3">
    <cfRule type="cellIs" dxfId="5" priority="1" operator="equal">
      <formula>"✓"</formula>
    </cfRule>
    <cfRule type="cellIs" dxfId="4" priority="2" operator="equal">
      <formula>"X"</formula>
    </cfRule>
  </conditionalFormatting>
  <dataValidations count="3">
    <dataValidation type="decimal" operator="notEqual" allowBlank="1" showInputMessage="1" showErrorMessage="1" sqref="I12:I1011" xr:uid="{00000000-0002-0000-0800-000000000000}">
      <formula1>0</formula1>
    </dataValidation>
    <dataValidation type="decimal" allowBlank="1" showInputMessage="1" showErrorMessage="1" sqref="J12:J1011" xr:uid="{00000000-0002-0000-0800-000001000000}">
      <formula1>0</formula1>
      <formula2>1</formula2>
    </dataValidation>
    <dataValidation type="decimal" operator="greaterThan" allowBlank="1" showInputMessage="1" showErrorMessage="1" sqref="E8 E1016:E1024" xr:uid="{00000000-0002-0000-0800-000002000000}">
      <formula1>0</formula1>
    </dataValidation>
  </dataValidations>
  <hyperlinks>
    <hyperlink ref="D4" location="Overview!A1" display="&lt;&lt; Back to overview page" xr:uid="{00000000-0004-0000-0800-000000000000}"/>
  </hyperlinks>
  <pageMargins left="0.25" right="0.25" top="0.75" bottom="0.75" header="0.3" footer="0.3"/>
  <pageSetup scale="51"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'Lists - Hidden'!$M$5:$M$24</xm:f>
          </x14:formula1>
          <xm:sqref>F12:F1011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82</vt:i4>
      </vt:variant>
    </vt:vector>
  </HeadingPairs>
  <TitlesOfParts>
    <vt:vector size="96" baseType="lpstr">
      <vt:lpstr>Cover Page</vt:lpstr>
      <vt:lpstr>General &gt;&gt;</vt:lpstr>
      <vt:lpstr>Overview</vt:lpstr>
      <vt:lpstr>Company Information</vt:lpstr>
      <vt:lpstr>Contract Information</vt:lpstr>
      <vt:lpstr>ICV Dashboard</vt:lpstr>
      <vt:lpstr>Formula Components &gt;&gt;</vt:lpstr>
      <vt:lpstr>A1. Goods</vt:lpstr>
      <vt:lpstr>A2. Services</vt:lpstr>
      <vt:lpstr>B. Workforce Training</vt:lpstr>
      <vt:lpstr>C. Supplier Development</vt:lpstr>
      <vt:lpstr>D. Investment in Fixed Assets</vt:lpstr>
      <vt:lpstr>Commodity Guidance</vt:lpstr>
      <vt:lpstr>Lists - Hidden</vt:lpstr>
      <vt:lpstr>AirTransportationServices</vt:lpstr>
      <vt:lpstr>AirTreatment</vt:lpstr>
      <vt:lpstr>ArchitectureEngineering</vt:lpstr>
      <vt:lpstr>BusinessandCommunicationTechnologyEquipment</vt:lpstr>
      <vt:lpstr>CivilEngineering</vt:lpstr>
      <vt:lpstr>CleaningandCateringServices</vt:lpstr>
      <vt:lpstr>Collective</vt:lpstr>
      <vt:lpstr>Com.name</vt:lpstr>
      <vt:lpstr>CompletionandWorkoverServices</vt:lpstr>
      <vt:lpstr>ComponentsandSupplies</vt:lpstr>
      <vt:lpstr>ConstructionandTransportationandFacilityEquipment</vt:lpstr>
      <vt:lpstr>ConsultancyandTraining</vt:lpstr>
      <vt:lpstr>CR</vt:lpstr>
      <vt:lpstr>DefenseSecurityandSafetyEquipment</vt:lpstr>
      <vt:lpstr>DrillingandCompletion</vt:lpstr>
      <vt:lpstr>ElectricalEngineering</vt:lpstr>
      <vt:lpstr>EngineeringandConstruction</vt:lpstr>
      <vt:lpstr>EngineeringSurveyandStudy</vt:lpstr>
      <vt:lpstr>EquipmentManufacturer</vt:lpstr>
      <vt:lpstr>FacilityManagementServices</vt:lpstr>
      <vt:lpstr>FieldAssetsMaintenance</vt:lpstr>
      <vt:lpstr>FieldOperation</vt:lpstr>
      <vt:lpstr>FoodandCleaningandServiceIndustryEquipment</vt:lpstr>
      <vt:lpstr>GeneralConsultancy</vt:lpstr>
      <vt:lpstr>GeneralServices</vt:lpstr>
      <vt:lpstr>GeneralTrader</vt:lpstr>
      <vt:lpstr>GeneralTraining</vt:lpstr>
      <vt:lpstr>GeosciencesandReservoir</vt:lpstr>
      <vt:lpstr>GoodsManufacturer</vt:lpstr>
      <vt:lpstr>HealthandInsurance</vt:lpstr>
      <vt:lpstr>HealthandSafetyandEnvironment</vt:lpstr>
      <vt:lpstr>Individuals</vt:lpstr>
      <vt:lpstr>IndustrialEquipmentandTools</vt:lpstr>
      <vt:lpstr>InformationTechnology</vt:lpstr>
      <vt:lpstr>InspectionandTesting</vt:lpstr>
      <vt:lpstr>InstrumentationEngineering</vt:lpstr>
      <vt:lpstr>IntegratedProjctManagement</vt:lpstr>
      <vt:lpstr>ITHardwareService</vt:lpstr>
      <vt:lpstr>ITSoftwareServices</vt:lpstr>
      <vt:lpstr>LaboratoryServices</vt:lpstr>
      <vt:lpstr>LabourSupply</vt:lpstr>
      <vt:lpstr>LandTransportationServices</vt:lpstr>
      <vt:lpstr>LegalandTax</vt:lpstr>
      <vt:lpstr>LoggingOperation</vt:lpstr>
      <vt:lpstr>LogisticBaseServices</vt:lpstr>
      <vt:lpstr>MainActivity</vt:lpstr>
      <vt:lpstr>Manufacturer</vt:lpstr>
      <vt:lpstr>MarineandLogistics</vt:lpstr>
      <vt:lpstr>MarineSurveyServices</vt:lpstr>
      <vt:lpstr>MechanicalEngineering</vt:lpstr>
      <vt:lpstr>MediaCommunication</vt:lpstr>
      <vt:lpstr>MedicalandLaboratoryandTestEquipmentandPharmaceuticals</vt:lpstr>
      <vt:lpstr>MonitoringandAlert</vt:lpstr>
      <vt:lpstr>Months</vt:lpstr>
      <vt:lpstr>OffshoreDrillingService</vt:lpstr>
      <vt:lpstr>OnshoreDrillingServices</vt:lpstr>
      <vt:lpstr>Other</vt:lpstr>
      <vt:lpstr>PermitandLicenseServices</vt:lpstr>
      <vt:lpstr>PersonalandDomesticandConsumerEquipment</vt:lpstr>
      <vt:lpstr>PortandShippingServices</vt:lpstr>
      <vt:lpstr>'A1. Goods'!Print_Area</vt:lpstr>
      <vt:lpstr>'A2. Services'!Print_Area</vt:lpstr>
      <vt:lpstr>'B. Workforce Training'!Print_Area</vt:lpstr>
      <vt:lpstr>'C. Supplier Development'!Print_Area</vt:lpstr>
      <vt:lpstr>'D. Investment in Fixed Assets'!Print_Area</vt:lpstr>
      <vt:lpstr>ProductionandMaintenance</vt:lpstr>
      <vt:lpstr>RawMaterialsandChemicalsandPaperandFuel</vt:lpstr>
      <vt:lpstr>SecurityServices</vt:lpstr>
      <vt:lpstr>SeismicDataProcessing</vt:lpstr>
      <vt:lpstr>SeismicOperation</vt:lpstr>
      <vt:lpstr>SoilTreatment</vt:lpstr>
      <vt:lpstr>Supplierdev.level1</vt:lpstr>
      <vt:lpstr>SurveyandStudies</vt:lpstr>
      <vt:lpstr>TechnicalConsultancy</vt:lpstr>
      <vt:lpstr>TechnicalTraining</vt:lpstr>
      <vt:lpstr>TravelandAccommodation</vt:lpstr>
      <vt:lpstr>UNSPSC.Level1</vt:lpstr>
      <vt:lpstr>WasteTreatment</vt:lpstr>
      <vt:lpstr>WaterTransportationServices</vt:lpstr>
      <vt:lpstr>WaterTreatment</vt:lpstr>
      <vt:lpstr>WellTestingandWellIntervention</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2022-08-07T05:04:16Z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421fd5-fb38-4dc9-a3b2-1c473f11536f_Enabled">
    <vt:lpwstr>true</vt:lpwstr>
  </property>
  <property fmtid="{D5CDD505-2E9C-101B-9397-08002B2CF9AE}" pid="3" name="MSIP_Label_f3421fd5-fb38-4dc9-a3b2-1c473f11536f_SetDate">
    <vt:lpwstr>2022-08-07T05:04:16Z</vt:lpwstr>
  </property>
  <property fmtid="{D5CDD505-2E9C-101B-9397-08002B2CF9AE}" pid="4" name="MSIP_Label_f3421fd5-fb38-4dc9-a3b2-1c473f11536f_Method">
    <vt:lpwstr>Privileged</vt:lpwstr>
  </property>
  <property fmtid="{D5CDD505-2E9C-101B-9397-08002B2CF9AE}" pid="5" name="MSIP_Label_f3421fd5-fb38-4dc9-a3b2-1c473f11536f_Name">
    <vt:lpwstr>C0 - NON-CONFIDENTIAL</vt:lpwstr>
  </property>
  <property fmtid="{D5CDD505-2E9C-101B-9397-08002B2CF9AE}" pid="6" name="MSIP_Label_f3421fd5-fb38-4dc9-a3b2-1c473f11536f_SiteId">
    <vt:lpwstr>22e9f6b1-8d64-4327-9344-7495608a7368</vt:lpwstr>
  </property>
  <property fmtid="{D5CDD505-2E9C-101B-9397-08002B2CF9AE}" pid="7" name="MSIP_Label_f3421fd5-fb38-4dc9-a3b2-1c473f11536f_ActionId">
    <vt:lpwstr>da6635d5-eb69-42d2-8c5a-7409e6e69512</vt:lpwstr>
  </property>
  <property fmtid="{D5CDD505-2E9C-101B-9397-08002B2CF9AE}" pid="8" name="MSIP_Label_f3421fd5-fb38-4dc9-a3b2-1c473f11536f_ContentBits">
    <vt:lpwstr>1</vt:lpwstr>
  </property>
</Properties>
</file>